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/>
  <mc:AlternateContent xmlns:mc="http://schemas.openxmlformats.org/markup-compatibility/2006">
    <mc:Choice Requires="x15">
      <x15ac:absPath xmlns:x15ac="http://schemas.microsoft.com/office/spreadsheetml/2010/11/ac" url="C:\Users\mitsu\Dropbox\ホームページ関連\各種資料ダウンロード\"/>
    </mc:Choice>
  </mc:AlternateContent>
  <xr:revisionPtr revIDLastSave="0" documentId="13_ncr:1_{13199D89-EDF7-49DC-A71A-FA92E227F532}" xr6:coauthVersionLast="47" xr6:coauthVersionMax="47" xr10:uidLastSave="{00000000-0000-0000-0000-000000000000}"/>
  <bookViews>
    <workbookView xWindow="-108" yWindow="-108" windowWidth="23256" windowHeight="12576" tabRatio="941" firstSheet="14" activeTab="15" xr2:uid="{00000000-000D-0000-FFFF-FFFF00000000}"/>
  </bookViews>
  <sheets>
    <sheet name="オプラス（月初）" sheetId="1" state="hidden" r:id="rId1"/>
    <sheet name="ヤスダエンジ（月初）" sheetId="2" state="hidden" r:id="rId2"/>
    <sheet name="丸善運輸（月初）" sheetId="5" state="hidden" r:id="rId3"/>
    <sheet name="葉乃國（月初）" sheetId="4" state="hidden" r:id="rId4"/>
    <sheet name="浪速金属" sheetId="12" state="hidden" r:id="rId5"/>
    <sheet name="グッドライフ" sheetId="39" state="hidden" r:id="rId6"/>
    <sheet name="和歌山毎日広告社" sheetId="41" state="hidden" r:id="rId7"/>
    <sheet name="新中央" sheetId="46" state="hidden" r:id="rId8"/>
    <sheet name="メタルファンテック（月初）" sheetId="3" state="hidden" r:id="rId9"/>
    <sheet name="ガルシア" sheetId="49" state="hidden" r:id="rId10"/>
    <sheet name="和晃運輸" sheetId="59" state="hidden" r:id="rId11"/>
    <sheet name="関西システムサービス" sheetId="60" state="hidden" r:id="rId12"/>
    <sheet name="いっしょうけんめい" sheetId="19" state="hidden" r:id="rId13"/>
    <sheet name="ミキシング（月初） " sheetId="13" state="hidden" r:id="rId14"/>
    <sheet name="入力項目" sheetId="92" r:id="rId15"/>
    <sheet name="請求書プレビュー（法人）" sheetId="43" r:id="rId16"/>
    <sheet name="ビズストーム研修" sheetId="57" state="hidden" r:id="rId17"/>
    <sheet name="物流システムG" sheetId="89" state="hidden" r:id="rId18"/>
  </sheets>
  <definedNames>
    <definedName name="_xlnm.Print_Area" localSheetId="12">いっしょうけんめい!$A$1:$E$36</definedName>
    <definedName name="_xlnm.Print_Area" localSheetId="0">'オプラス（月初）'!$A$1:$E$36</definedName>
    <definedName name="_xlnm.Print_Area" localSheetId="9">ガルシア!$A$1:$E$36</definedName>
    <definedName name="_xlnm.Print_Area" localSheetId="5">グッドライフ!$A$1:$E$36</definedName>
    <definedName name="_xlnm.Print_Area" localSheetId="16">ビズストーム研修!$A$1:$E$38</definedName>
    <definedName name="_xlnm.Print_Area" localSheetId="13">'ミキシング（月初） '!$A$1:$E$36</definedName>
    <definedName name="_xlnm.Print_Area" localSheetId="8">'メタルファンテック（月初）'!$A$1:$E$36</definedName>
    <definedName name="_xlnm.Print_Area" localSheetId="1">'ヤスダエンジ（月初）'!$A$1:$E$36</definedName>
    <definedName name="_xlnm.Print_Area" localSheetId="11">関西システムサービス!$A$1:$E$36</definedName>
    <definedName name="_xlnm.Print_Area" localSheetId="2">'丸善運輸（月初）'!$A$1:$E$36</definedName>
    <definedName name="_xlnm.Print_Area" localSheetId="7">新中央!$A$1:$E$36</definedName>
    <definedName name="_xlnm.Print_Area" localSheetId="15">'請求書プレビュー（法人）'!$A$1:$E$74</definedName>
    <definedName name="_xlnm.Print_Area" localSheetId="17">物流システムG!$A$1:$E$39</definedName>
    <definedName name="_xlnm.Print_Area" localSheetId="3">'葉乃國（月初）'!$A$1:$E$36</definedName>
    <definedName name="_xlnm.Print_Area" localSheetId="4">浪速金属!$A$1:$E$36</definedName>
    <definedName name="_xlnm.Print_Area" localSheetId="6">和歌山毎日広告社!$A$1:$E$36</definedName>
    <definedName name="_xlnm.Print_Area" localSheetId="10">和晃運輸!$A$1:$E$36</definedName>
  </definedNames>
  <calcPr calcId="191029"/>
</workbook>
</file>

<file path=xl/calcChain.xml><?xml version="1.0" encoding="utf-8"?>
<calcChain xmlns="http://schemas.openxmlformats.org/spreadsheetml/2006/main">
  <c r="A69" i="43" l="1"/>
  <c r="A70" i="43"/>
  <c r="A68" i="43"/>
  <c r="C50" i="43"/>
  <c r="C49" i="43"/>
  <c r="C47" i="43"/>
  <c r="C45" i="43"/>
  <c r="C44" i="43"/>
  <c r="B40" i="43" l="1"/>
  <c r="A74" i="43"/>
  <c r="A73" i="43"/>
  <c r="A37" i="43"/>
  <c r="A36" i="43"/>
  <c r="E62" i="43"/>
  <c r="A17" i="43"/>
  <c r="D17" i="43"/>
  <c r="C17" i="43"/>
  <c r="C54" i="43" s="1"/>
  <c r="E4" i="43"/>
  <c r="E41" i="43" s="1"/>
  <c r="B3" i="43"/>
  <c r="A3" i="43"/>
  <c r="A40" i="43" s="1"/>
  <c r="E3" i="43" l="1"/>
  <c r="E19" i="89" l="1"/>
  <c r="E20" i="89"/>
  <c r="E21" i="89"/>
  <c r="E18" i="89"/>
  <c r="E17" i="60"/>
  <c r="E24" i="60" s="1"/>
  <c r="C9" i="60"/>
  <c r="E4" i="60"/>
  <c r="E3" i="60"/>
  <c r="E17" i="59"/>
  <c r="E24" i="59" s="1"/>
  <c r="C9" i="59"/>
  <c r="E4" i="59"/>
  <c r="E3" i="59"/>
  <c r="D54" i="43"/>
  <c r="E54" i="43" s="1"/>
  <c r="E61" i="43" s="1"/>
  <c r="A54" i="43"/>
  <c r="E40" i="43"/>
  <c r="E3" i="57"/>
  <c r="E19" i="57"/>
  <c r="E18" i="57"/>
  <c r="E17" i="49"/>
  <c r="E24" i="49" s="1"/>
  <c r="C9" i="49"/>
  <c r="E4" i="49"/>
  <c r="E3" i="49"/>
  <c r="E17" i="46"/>
  <c r="E24" i="46" s="1"/>
  <c r="C9" i="46"/>
  <c r="E4" i="46"/>
  <c r="E3" i="46"/>
  <c r="E17" i="43"/>
  <c r="E24" i="43" s="1"/>
  <c r="E17" i="41"/>
  <c r="E24" i="41" s="1"/>
  <c r="C9" i="41"/>
  <c r="E4" i="41"/>
  <c r="E3" i="41"/>
  <c r="C9" i="39"/>
  <c r="C9" i="12"/>
  <c r="C9" i="19"/>
  <c r="C9" i="4"/>
  <c r="C9" i="5"/>
  <c r="C9" i="3"/>
  <c r="C9" i="13"/>
  <c r="E17" i="39"/>
  <c r="E24" i="39" s="1"/>
  <c r="E4" i="39"/>
  <c r="E3" i="39"/>
  <c r="E4" i="12"/>
  <c r="E4" i="19"/>
  <c r="E4" i="5"/>
  <c r="E4" i="4"/>
  <c r="E4" i="3"/>
  <c r="E4" i="13"/>
  <c r="E4" i="2"/>
  <c r="E17" i="19"/>
  <c r="E24" i="19" s="1"/>
  <c r="E3" i="19"/>
  <c r="E17" i="13"/>
  <c r="E24" i="13" s="1"/>
  <c r="E3" i="13"/>
  <c r="E17" i="12"/>
  <c r="E24" i="12" s="1"/>
  <c r="E3" i="12"/>
  <c r="E17" i="5"/>
  <c r="E24" i="5" s="1"/>
  <c r="E3" i="5"/>
  <c r="E17" i="4"/>
  <c r="E24" i="4" s="1"/>
  <c r="E3" i="4"/>
  <c r="E17" i="3"/>
  <c r="E24" i="3" s="1"/>
  <c r="E3" i="3"/>
  <c r="E17" i="2"/>
  <c r="E24" i="2" s="1"/>
  <c r="E3" i="2"/>
  <c r="E3" i="1"/>
  <c r="E17" i="1"/>
  <c r="E24" i="1" s="1"/>
  <c r="E26" i="1" s="1"/>
  <c r="E27" i="1" s="1"/>
  <c r="A12" i="1" s="1"/>
  <c r="E26" i="49" l="1"/>
  <c r="E27" i="49" s="1"/>
  <c r="A12" i="49" s="1"/>
  <c r="E26" i="46"/>
  <c r="E27" i="46" s="1"/>
  <c r="A12" i="46" s="1"/>
  <c r="E24" i="89"/>
  <c r="E27" i="89" s="1"/>
  <c r="A12" i="89" s="1"/>
  <c r="E26" i="2"/>
  <c r="E27" i="2" s="1"/>
  <c r="A12" i="2" s="1"/>
  <c r="E26" i="3"/>
  <c r="E27" i="3" s="1"/>
  <c r="A12" i="3" s="1"/>
  <c r="E26" i="57"/>
  <c r="E26" i="13"/>
  <c r="E27" i="13" s="1"/>
  <c r="A12" i="13" s="1"/>
  <c r="E26" i="59"/>
  <c r="E27" i="59" s="1"/>
  <c r="A12" i="59" s="1"/>
  <c r="E26" i="60"/>
  <c r="E27" i="60" s="1"/>
  <c r="A12" i="60" s="1"/>
  <c r="E63" i="43"/>
  <c r="E64" i="43" s="1"/>
  <c r="A49" i="43" s="1"/>
  <c r="E26" i="5"/>
  <c r="E27" i="5" s="1"/>
  <c r="A12" i="5" s="1"/>
  <c r="E26" i="12"/>
  <c r="E27" i="12" s="1"/>
  <c r="A12" i="12" s="1"/>
  <c r="E26" i="41"/>
  <c r="E27" i="41" s="1"/>
  <c r="A12" i="41" s="1"/>
  <c r="E26" i="4"/>
  <c r="E27" i="4" s="1"/>
  <c r="A12" i="4" s="1"/>
  <c r="E26" i="19"/>
  <c r="E27" i="19" s="1"/>
  <c r="A12" i="19" s="1"/>
  <c r="E26" i="39"/>
  <c r="E27" i="39" s="1"/>
  <c r="A12" i="39" s="1"/>
  <c r="E26" i="43"/>
  <c r="E27" i="43" s="1"/>
  <c r="A12" i="43" s="1"/>
  <c r="E28" i="57" l="1"/>
  <c r="E29" i="57" s="1"/>
  <c r="A12" i="57" s="1"/>
</calcChain>
</file>

<file path=xl/sharedStrings.xml><?xml version="1.0" encoding="utf-8"?>
<sst xmlns="http://schemas.openxmlformats.org/spreadsheetml/2006/main" count="456" uniqueCount="83">
  <si>
    <t>請求書</t>
    <rPh sb="0" eb="3">
      <t>せいきゅうしょ</t>
    </rPh>
    <phoneticPr fontId="1" type="noConversion"/>
  </si>
  <si>
    <t>株式会社オプラス　御中</t>
    <rPh sb="0" eb="2">
      <t>かぶしき</t>
    </rPh>
    <rPh sb="2" eb="4">
      <t>かいしゃ</t>
    </rPh>
    <rPh sb="9" eb="11">
      <t>おんちゅう</t>
    </rPh>
    <phoneticPr fontId="1" type="noConversion"/>
  </si>
  <si>
    <t>日付 :</t>
    <rPh sb="0" eb="2">
      <t>ひづけ</t>
    </rPh>
    <phoneticPr fontId="1" type="noConversion"/>
  </si>
  <si>
    <t>対象月：</t>
    <rPh sb="0" eb="2">
      <t>たいしょう</t>
    </rPh>
    <rPh sb="2" eb="3">
      <t>ﾂｷ</t>
    </rPh>
    <phoneticPr fontId="1" type="noConversion"/>
  </si>
  <si>
    <t>2016年5月分</t>
    <rPh sb="4" eb="5">
      <t>ねん</t>
    </rPh>
    <rPh sb="6" eb="7">
      <t>つき</t>
    </rPh>
    <rPh sb="7" eb="8">
      <t>ぶん</t>
    </rPh>
    <phoneticPr fontId="1" type="noConversion"/>
  </si>
  <si>
    <t>下記の通りご請求申し上げます。</t>
    <rPh sb="0" eb="2">
      <t>かき</t>
    </rPh>
    <rPh sb="3" eb="4">
      <t>とお</t>
    </rPh>
    <rPh sb="6" eb="8">
      <t>せいきゅう</t>
    </rPh>
    <rPh sb="8" eb="9">
      <t>もう</t>
    </rPh>
    <rPh sb="10" eb="11">
      <t>あ</t>
    </rPh>
    <phoneticPr fontId="1" type="noConversion"/>
  </si>
  <si>
    <t>株式会社ジャストコンサルティング　　</t>
    <rPh sb="0" eb="2">
      <t>かぶしき</t>
    </rPh>
    <rPh sb="2" eb="4">
      <t>かいしゃ</t>
    </rPh>
    <phoneticPr fontId="1" type="noConversion"/>
  </si>
  <si>
    <t>代表取締役　　前田　節</t>
    <rPh sb="0" eb="2">
      <t>だいひょう</t>
    </rPh>
    <rPh sb="2" eb="5">
      <t>とりしまりやく</t>
    </rPh>
    <rPh sb="7" eb="9">
      <t>まえだ</t>
    </rPh>
    <rPh sb="10" eb="11">
      <t>せつ</t>
    </rPh>
    <phoneticPr fontId="1" type="noConversion"/>
  </si>
  <si>
    <t>ご請求金額</t>
    <rPh sb="1" eb="3">
      <t>せいきゅう</t>
    </rPh>
    <rPh sb="3" eb="5">
      <t>きんがく</t>
    </rPh>
    <phoneticPr fontId="1" type="noConversion"/>
  </si>
  <si>
    <t>〒541-0048</t>
    <phoneticPr fontId="1" type="noConversion"/>
  </si>
  <si>
    <t>大阪市中央区瓦町1-7-7　ランズ瓦町ビルディング9F</t>
    <rPh sb="3" eb="6">
      <t>ちゅうおうく</t>
    </rPh>
    <rPh sb="6" eb="8">
      <t>かわらまち</t>
    </rPh>
    <rPh sb="17" eb="19">
      <t>かわらまち</t>
    </rPh>
    <phoneticPr fontId="1" type="noConversion"/>
  </si>
  <si>
    <t>TEL：06-6201-2400</t>
    <phoneticPr fontId="1" type="noConversion"/>
  </si>
  <si>
    <t>FAX：06-6201-2401</t>
    <phoneticPr fontId="1" type="noConversion"/>
  </si>
  <si>
    <t>内容</t>
    <rPh sb="0" eb="2">
      <t>ないよう</t>
    </rPh>
    <phoneticPr fontId="1" type="noConversion"/>
  </si>
  <si>
    <t>単位</t>
    <rPh sb="0" eb="2">
      <t>たんい</t>
    </rPh>
    <phoneticPr fontId="1" type="noConversion"/>
  </si>
  <si>
    <t>単価</t>
    <rPh sb="0" eb="2">
      <t>たんか</t>
    </rPh>
    <phoneticPr fontId="1" type="noConversion"/>
  </si>
  <si>
    <t>金額</t>
    <rPh sb="0" eb="2">
      <t>きんがく</t>
    </rPh>
    <phoneticPr fontId="1" type="noConversion"/>
  </si>
  <si>
    <t>コンサルティング料</t>
    <rPh sb="8" eb="9">
      <t>りょう</t>
    </rPh>
    <phoneticPr fontId="1" type="noConversion"/>
  </si>
  <si>
    <t>小計</t>
    <rPh sb="0" eb="2">
      <t>しょうけい</t>
    </rPh>
    <phoneticPr fontId="1" type="noConversion"/>
  </si>
  <si>
    <t>税率</t>
    <rPh sb="0" eb="2">
      <t>ぜいりつ</t>
    </rPh>
    <phoneticPr fontId="1" type="noConversion"/>
  </si>
  <si>
    <t>消費税</t>
    <rPh sb="0" eb="3">
      <t>ｼｮｳﾋｾﾞｲ</t>
    </rPh>
    <phoneticPr fontId="1" type="noConversion"/>
  </si>
  <si>
    <t>合計</t>
    <rPh sb="0" eb="2">
      <t>ごうけい</t>
    </rPh>
    <phoneticPr fontId="1" type="noConversion"/>
  </si>
  <si>
    <t>　＜お振込先＞</t>
    <rPh sb="3" eb="5">
      <t>ふりこみ</t>
    </rPh>
    <rPh sb="5" eb="6">
      <t>さき</t>
    </rPh>
    <phoneticPr fontId="1" type="noConversion"/>
  </si>
  <si>
    <t>　　　三菱東京ＵＦＪ銀行　信濃橋支店</t>
    <rPh sb="3" eb="5">
      <t>みつびし</t>
    </rPh>
    <rPh sb="5" eb="7">
      <t>とうきょう</t>
    </rPh>
    <rPh sb="10" eb="12">
      <t>ぎんこう</t>
    </rPh>
    <rPh sb="13" eb="15">
      <t>しなの</t>
    </rPh>
    <rPh sb="15" eb="16">
      <t>ばし</t>
    </rPh>
    <rPh sb="16" eb="18">
      <t>してん</t>
    </rPh>
    <phoneticPr fontId="1" type="noConversion"/>
  </si>
  <si>
    <t>　　　普通預金　0154026</t>
    <rPh sb="3" eb="5">
      <t>ふつう</t>
    </rPh>
    <rPh sb="5" eb="7">
      <t>よきん</t>
    </rPh>
    <phoneticPr fontId="1" type="noConversion"/>
  </si>
  <si>
    <t>　　　口座名　　カ）ジャストコンサルティング</t>
    <rPh sb="3" eb="6">
      <t>こうざめい</t>
    </rPh>
    <phoneticPr fontId="1" type="noConversion"/>
  </si>
  <si>
    <t>ヤスダエンジニアリング株式会社　御中</t>
    <rPh sb="11" eb="13">
      <t>かぶしき</t>
    </rPh>
    <rPh sb="13" eb="15">
      <t>かいしゃ</t>
    </rPh>
    <rPh sb="16" eb="18">
      <t>おんちゅう</t>
    </rPh>
    <phoneticPr fontId="1" type="noConversion"/>
  </si>
  <si>
    <t>丸善運輸倉庫株式会社　御中</t>
    <rPh sb="0" eb="2">
      <t>まるぜん</t>
    </rPh>
    <rPh sb="2" eb="4">
      <t>うんゆ</t>
    </rPh>
    <rPh sb="4" eb="6">
      <t>そうこ</t>
    </rPh>
    <rPh sb="6" eb="8">
      <t>かぶしき</t>
    </rPh>
    <rPh sb="8" eb="10">
      <t>かいしゃ</t>
    </rPh>
    <rPh sb="11" eb="13">
      <t>おんちゅう</t>
    </rPh>
    <phoneticPr fontId="1" type="noConversion"/>
  </si>
  <si>
    <t>株式会社葉乃國　御中</t>
    <rPh sb="0" eb="2">
      <t>かぶしき</t>
    </rPh>
    <rPh sb="2" eb="4">
      <t>かいしゃ</t>
    </rPh>
    <rPh sb="4" eb="5">
      <t>は</t>
    </rPh>
    <rPh sb="5" eb="6">
      <t>の</t>
    </rPh>
    <rPh sb="6" eb="7">
      <t>くに</t>
    </rPh>
    <rPh sb="8" eb="10">
      <t>おんちゅう</t>
    </rPh>
    <phoneticPr fontId="1" type="noConversion"/>
  </si>
  <si>
    <t>浪速金属株式会社　御中</t>
    <rPh sb="0" eb="2">
      <t>なにわ</t>
    </rPh>
    <rPh sb="2" eb="4">
      <t>きんぞく</t>
    </rPh>
    <rPh sb="4" eb="6">
      <t>かぶしき</t>
    </rPh>
    <rPh sb="6" eb="8">
      <t>かいしゃ</t>
    </rPh>
    <rPh sb="9" eb="11">
      <t>おんちゅう</t>
    </rPh>
    <phoneticPr fontId="1" type="noConversion"/>
  </si>
  <si>
    <t>株式会社グッド・ライフ　御中</t>
    <rPh sb="0" eb="2">
      <t>かぶしき</t>
    </rPh>
    <rPh sb="2" eb="4">
      <t>かいしゃ</t>
    </rPh>
    <rPh sb="12" eb="14">
      <t>おんちゅう</t>
    </rPh>
    <phoneticPr fontId="1" type="noConversion"/>
  </si>
  <si>
    <t>２０１６年６月～８月まで請求中止</t>
    <rPh sb="4" eb="5">
      <t>ネン</t>
    </rPh>
    <rPh sb="6" eb="7">
      <t>ガツ</t>
    </rPh>
    <rPh sb="9" eb="10">
      <t>ガツ</t>
    </rPh>
    <rPh sb="12" eb="14">
      <t>セイキュウ</t>
    </rPh>
    <rPh sb="14" eb="16">
      <t>チュウシ</t>
    </rPh>
    <phoneticPr fontId="9"/>
  </si>
  <si>
    <t>株式会社和歌山毎日広告社　御中</t>
    <rPh sb="0" eb="2">
      <t>かぶしき</t>
    </rPh>
    <rPh sb="2" eb="4">
      <t>かいしゃ</t>
    </rPh>
    <rPh sb="4" eb="7">
      <t>わかやま</t>
    </rPh>
    <rPh sb="7" eb="9">
      <t>まいにち</t>
    </rPh>
    <rPh sb="9" eb="12">
      <t>こうこくしゃ</t>
    </rPh>
    <rPh sb="13" eb="15">
      <t>おんちゅう</t>
    </rPh>
    <phoneticPr fontId="1" type="noConversion"/>
  </si>
  <si>
    <t>株式会社新中央　御中</t>
    <rPh sb="0" eb="2">
      <t>かぶしき</t>
    </rPh>
    <rPh sb="2" eb="4">
      <t>かいしゃ</t>
    </rPh>
    <rPh sb="4" eb="7">
      <t>しんちゅうおう</t>
    </rPh>
    <rPh sb="8" eb="10">
      <t>おんちゅう</t>
    </rPh>
    <phoneticPr fontId="1" type="noConversion"/>
  </si>
  <si>
    <t>株式会社メタルファンテック　御中</t>
    <rPh sb="0" eb="2">
      <t>かぶしき</t>
    </rPh>
    <rPh sb="2" eb="4">
      <t>かいしゃ</t>
    </rPh>
    <rPh sb="14" eb="16">
      <t>おんちゅう</t>
    </rPh>
    <phoneticPr fontId="1" type="noConversion"/>
  </si>
  <si>
    <t>株式会社 galicie　御中</t>
    <rPh sb="0" eb="2">
      <t>かぶしき</t>
    </rPh>
    <rPh sb="2" eb="4">
      <t>かいしゃ</t>
    </rPh>
    <rPh sb="13" eb="15">
      <t>おんちゅう</t>
    </rPh>
    <phoneticPr fontId="1" type="noConversion"/>
  </si>
  <si>
    <t>和晃運輸株式会社　御中</t>
    <rPh sb="0" eb="1">
      <t>わ</t>
    </rPh>
    <rPh sb="1" eb="2">
      <t>こう</t>
    </rPh>
    <rPh sb="2" eb="4">
      <t>うんゆ</t>
    </rPh>
    <rPh sb="4" eb="6">
      <t>かぶしき</t>
    </rPh>
    <rPh sb="6" eb="8">
      <t>ｶｲｼｬ</t>
    </rPh>
    <rPh sb="9" eb="11">
      <t>おんちゅう</t>
    </rPh>
    <phoneticPr fontId="1" type="noConversion"/>
  </si>
  <si>
    <t>関西システムサービス株式会社　御中</t>
    <rPh sb="0" eb="2">
      <t>かんさい</t>
    </rPh>
    <rPh sb="10" eb="12">
      <t>かぶしき</t>
    </rPh>
    <rPh sb="12" eb="14">
      <t>かいしゃ</t>
    </rPh>
    <rPh sb="15" eb="17">
      <t>おんちゅう</t>
    </rPh>
    <phoneticPr fontId="1" type="noConversion"/>
  </si>
  <si>
    <t>株式会社いっしょうけんめい　御中</t>
    <rPh sb="0" eb="2">
      <t>かぶしき</t>
    </rPh>
    <rPh sb="2" eb="4">
      <t>かいしゃ</t>
    </rPh>
    <rPh sb="14" eb="16">
      <t>おんちゅう</t>
    </rPh>
    <phoneticPr fontId="1" type="noConversion"/>
  </si>
  <si>
    <t>株式会社ミキシングイノベーション　御中</t>
    <rPh sb="0" eb="2">
      <t>かぶしき</t>
    </rPh>
    <rPh sb="2" eb="4">
      <t>かいしゃ</t>
    </rPh>
    <rPh sb="17" eb="19">
      <t>おんちゅう</t>
    </rPh>
    <phoneticPr fontId="1" type="noConversion"/>
  </si>
  <si>
    <t>　　　三菱ＵＦＪ銀行　信濃橋支店</t>
    <rPh sb="3" eb="5">
      <t>みつびし</t>
    </rPh>
    <rPh sb="8" eb="10">
      <t>ぎんこう</t>
    </rPh>
    <rPh sb="11" eb="13">
      <t>しなの</t>
    </rPh>
    <rPh sb="13" eb="14">
      <t>ばし</t>
    </rPh>
    <rPh sb="14" eb="16">
      <t>してん</t>
    </rPh>
    <phoneticPr fontId="1" type="noConversion"/>
  </si>
  <si>
    <t>担当者</t>
    <rPh sb="0" eb="3">
      <t>タントウシャ</t>
    </rPh>
    <phoneticPr fontId="9"/>
  </si>
  <si>
    <t>入金予定日</t>
    <rPh sb="0" eb="2">
      <t>ニュウキン</t>
    </rPh>
    <rPh sb="2" eb="5">
      <t>ヨテイビ</t>
    </rPh>
    <phoneticPr fontId="9"/>
  </si>
  <si>
    <t>御中</t>
    <rPh sb="0" eb="2">
      <t>オンチュウ</t>
    </rPh>
    <phoneticPr fontId="9"/>
  </si>
  <si>
    <t>株式会社オプラス　御中</t>
    <rPh sb="0" eb="2">
      <t>ｶﾌﾞｼｷ</t>
    </rPh>
    <rPh sb="2" eb="4">
      <t>ｶｲｼｬ</t>
    </rPh>
    <rPh sb="9" eb="11">
      <t>おんちゅう</t>
    </rPh>
    <phoneticPr fontId="1" type="noConversion"/>
  </si>
  <si>
    <t>【ビズストーム研修】</t>
    <rPh sb="7" eb="9">
      <t>けんしゅう</t>
    </rPh>
    <phoneticPr fontId="1" type="noConversion"/>
  </si>
  <si>
    <t>　基本料金</t>
    <rPh sb="1" eb="3">
      <t>キホン</t>
    </rPh>
    <rPh sb="3" eb="5">
      <t>リョウキン</t>
    </rPh>
    <phoneticPr fontId="9"/>
  </si>
  <si>
    <t>研修費用（参加人数×単価）　＊参加者名簿別紙参照</t>
    <rPh sb="0" eb="2">
      <t>ケンシュウ</t>
    </rPh>
    <rPh sb="2" eb="4">
      <t>ヒヨウ</t>
    </rPh>
    <rPh sb="5" eb="7">
      <t>サンカ</t>
    </rPh>
    <rPh sb="7" eb="9">
      <t>ニンズウ</t>
    </rPh>
    <rPh sb="10" eb="12">
      <t>タンカ</t>
    </rPh>
    <rPh sb="15" eb="18">
      <t>サンカシャ</t>
    </rPh>
    <rPh sb="18" eb="20">
      <t>メイボ</t>
    </rPh>
    <rPh sb="20" eb="22">
      <t>ベッシ</t>
    </rPh>
    <rPh sb="22" eb="24">
      <t>サンショウ</t>
    </rPh>
    <phoneticPr fontId="9"/>
  </si>
  <si>
    <t>佐藤興産株式会社</t>
    <rPh sb="0" eb="2">
      <t>さとう</t>
    </rPh>
    <rPh sb="2" eb="4">
      <t>こうさん</t>
    </rPh>
    <rPh sb="4" eb="8">
      <t>かぶしきがいしゃ</t>
    </rPh>
    <phoneticPr fontId="1" type="noConversion"/>
  </si>
  <si>
    <t>金額（税込）</t>
    <rPh sb="0" eb="2">
      <t>きんがく</t>
    </rPh>
    <rPh sb="3" eb="5">
      <t>ぜいこみ</t>
    </rPh>
    <phoneticPr fontId="1" type="noConversion"/>
  </si>
  <si>
    <t>業務委託料</t>
    <rPh sb="0" eb="2">
      <t>ぎょうむ</t>
    </rPh>
    <rPh sb="2" eb="5">
      <t>いたくりょう</t>
    </rPh>
    <phoneticPr fontId="1" type="noConversion"/>
  </si>
  <si>
    <t>　・佐藤興産株式会社様分　　　　　　　　6/6回目</t>
    <rPh sb="2" eb="4">
      <t>サトウ</t>
    </rPh>
    <rPh sb="4" eb="6">
      <t>コウサン</t>
    </rPh>
    <rPh sb="6" eb="10">
      <t>カブシキガイシャ</t>
    </rPh>
    <rPh sb="10" eb="11">
      <t>サマ</t>
    </rPh>
    <rPh sb="11" eb="12">
      <t>ブン</t>
    </rPh>
    <rPh sb="23" eb="24">
      <t>カイ</t>
    </rPh>
    <rPh sb="24" eb="25">
      <t>メ</t>
    </rPh>
    <phoneticPr fontId="9"/>
  </si>
  <si>
    <t>　・株式会社物流システム様分　　　　　　6/6回目</t>
    <rPh sb="2" eb="6">
      <t>カブシキガイシャ</t>
    </rPh>
    <rPh sb="6" eb="8">
      <t>ブツリュウ</t>
    </rPh>
    <rPh sb="12" eb="13">
      <t>サマ</t>
    </rPh>
    <rPh sb="13" eb="14">
      <t>ブン</t>
    </rPh>
    <rPh sb="23" eb="24">
      <t>カイ</t>
    </rPh>
    <rPh sb="24" eb="25">
      <t>メ</t>
    </rPh>
    <phoneticPr fontId="9"/>
  </si>
  <si>
    <t>　・株式会社オートシステム様分　　　　　6/6回目</t>
    <rPh sb="2" eb="6">
      <t>カブシキガイシャ</t>
    </rPh>
    <rPh sb="13" eb="14">
      <t>サマ</t>
    </rPh>
    <rPh sb="14" eb="15">
      <t>ブン</t>
    </rPh>
    <rPh sb="23" eb="24">
      <t>カイ</t>
    </rPh>
    <rPh sb="24" eb="25">
      <t>メ</t>
    </rPh>
    <phoneticPr fontId="9"/>
  </si>
  <si>
    <t>　・株式会社インターナショナル・ケミカル様分　6/6回目</t>
    <rPh sb="2" eb="6">
      <t>カブシキガイシャ</t>
    </rPh>
    <rPh sb="20" eb="21">
      <t>サマ</t>
    </rPh>
    <rPh sb="21" eb="22">
      <t>ブン</t>
    </rPh>
    <rPh sb="26" eb="27">
      <t>カイ</t>
    </rPh>
    <rPh sb="27" eb="28">
      <t>メ</t>
    </rPh>
    <phoneticPr fontId="9"/>
  </si>
  <si>
    <t>■入力項目</t>
    <rPh sb="1" eb="3">
      <t>ニュウリョク</t>
    </rPh>
    <rPh sb="3" eb="5">
      <t>コウモク</t>
    </rPh>
    <phoneticPr fontId="9"/>
  </si>
  <si>
    <t>宛先</t>
    <rPh sb="0" eb="2">
      <t>アテサキ</t>
    </rPh>
    <phoneticPr fontId="9"/>
  </si>
  <si>
    <t>①</t>
    <phoneticPr fontId="9"/>
  </si>
  <si>
    <t>様</t>
    <rPh sb="0" eb="1">
      <t>サマ</t>
    </rPh>
    <phoneticPr fontId="9"/>
  </si>
  <si>
    <t>②</t>
    <phoneticPr fontId="9"/>
  </si>
  <si>
    <t>対象月</t>
    <rPh sb="0" eb="2">
      <t>タイショウ</t>
    </rPh>
    <rPh sb="2" eb="3">
      <t>ツキ</t>
    </rPh>
    <phoneticPr fontId="9"/>
  </si>
  <si>
    <t>③</t>
    <phoneticPr fontId="9"/>
  </si>
  <si>
    <t>単位</t>
    <rPh sb="0" eb="2">
      <t>タンイ</t>
    </rPh>
    <phoneticPr fontId="9"/>
  </si>
  <si>
    <t>④</t>
    <phoneticPr fontId="9"/>
  </si>
  <si>
    <t>単価</t>
    <rPh sb="0" eb="2">
      <t>タンカ</t>
    </rPh>
    <phoneticPr fontId="9"/>
  </si>
  <si>
    <t>⑤</t>
    <phoneticPr fontId="9"/>
  </si>
  <si>
    <t>内容</t>
    <rPh sb="0" eb="2">
      <t>ナイヨウ</t>
    </rPh>
    <phoneticPr fontId="9"/>
  </si>
  <si>
    <t>　備考</t>
    <rPh sb="1" eb="3">
      <t>びこう</t>
    </rPh>
    <phoneticPr fontId="1" type="noConversion"/>
  </si>
  <si>
    <t>　お振込先</t>
    <rPh sb="2" eb="5">
      <t>ふりこみさき</t>
    </rPh>
    <phoneticPr fontId="1" type="noConversion"/>
  </si>
  <si>
    <t>⑥</t>
    <phoneticPr fontId="9"/>
  </si>
  <si>
    <t>備考1</t>
    <rPh sb="0" eb="2">
      <t>ビコウ</t>
    </rPh>
    <phoneticPr fontId="9"/>
  </si>
  <si>
    <t>備考2</t>
    <rPh sb="0" eb="2">
      <t>ビコウ</t>
    </rPh>
    <phoneticPr fontId="9"/>
  </si>
  <si>
    <t>黄色シート入力</t>
    <rPh sb="0" eb="2">
      <t>キイロ</t>
    </rPh>
    <rPh sb="5" eb="7">
      <t>ニュウリョク</t>
    </rPh>
    <phoneticPr fontId="9"/>
  </si>
  <si>
    <t>株式会社■■</t>
    <rPh sb="0" eb="4">
      <t>ｶﾌﾞｼｷｶﾞｲｼｬ</t>
    </rPh>
    <phoneticPr fontId="1" type="noConversion"/>
  </si>
  <si>
    <t>代表取締役　■■</t>
  </si>
  <si>
    <t>代表取締役　■■</t>
    <rPh sb="0" eb="5">
      <t>ﾀﾞｲﾋｮｳﾄﾘｼﾏﾘﾔｸ</t>
    </rPh>
    <phoneticPr fontId="1" type="noConversion"/>
  </si>
  <si>
    <t>〒■■-■■</t>
    <phoneticPr fontId="1" type="noConversion"/>
  </si>
  <si>
    <t>■■</t>
    <phoneticPr fontId="1" type="noConversion"/>
  </si>
  <si>
    <t>TEL：■■-■■-■■</t>
    <phoneticPr fontId="1" type="noConversion"/>
  </si>
  <si>
    <t>FAX：■■-■■-■■</t>
    <phoneticPr fontId="1" type="noConversion"/>
  </si>
  <si>
    <t>　　　■■銀行　■■支店</t>
    <rPh sb="5" eb="7">
      <t>ぎんこう</t>
    </rPh>
    <rPh sb="10" eb="12">
      <t>してん</t>
    </rPh>
    <phoneticPr fontId="1" type="noConversion"/>
  </si>
  <si>
    <t>　　　普通預金　■■■■</t>
    <rPh sb="3" eb="5">
      <t>ふつう</t>
    </rPh>
    <rPh sb="5" eb="7">
      <t>よきん</t>
    </rPh>
    <phoneticPr fontId="1" type="noConversion"/>
  </si>
  <si>
    <t>　　　口座名　　■■■■</t>
    <rPh sb="3" eb="6">
      <t>こうざめい</t>
    </rPh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</si>
</sst>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@\ \ "/>
    <numFmt numFmtId="177" formatCode="#,##0;&quot;△ &quot;#,##0"/>
    <numFmt numFmtId="178" formatCode="#,##0&quot;月&quot;"/>
  </numFmts>
  <fonts count="17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0"/>
      <name val="HGSｺﾞｼｯｸM"/>
      <family val="3"/>
      <charset val="128"/>
    </font>
    <font>
      <sz val="8"/>
      <name val="HGSｺﾞｼｯｸM"/>
      <family val="3"/>
      <charset val="128"/>
    </font>
    <font>
      <sz val="16"/>
      <name val="HGSｺﾞｼｯｸM"/>
      <family val="3"/>
      <charset val="128"/>
    </font>
    <font>
      <sz val="28"/>
      <color theme="1" tint="0.499984740745262"/>
      <name val="HGSｺﾞｼｯｸM"/>
      <family val="3"/>
      <charset val="128"/>
    </font>
    <font>
      <sz val="6"/>
      <name val="ＭＳ Ｐゴシック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24"/>
      <color rgb="FFFF0000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 style="hair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/>
      <bottom/>
      <diagonal/>
    </border>
    <border>
      <left/>
      <right style="hair">
        <color theme="1" tint="0.34998626667073579"/>
      </right>
      <top/>
      <bottom/>
      <diagonal/>
    </border>
    <border>
      <left style="hair">
        <color theme="1" tint="0.34998626667073579"/>
      </left>
      <right/>
      <top/>
      <bottom style="hair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  <border>
      <left/>
      <right style="hair">
        <color theme="1" tint="0.34998626667073579"/>
      </right>
      <top/>
      <bottom style="hair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indent="1"/>
    </xf>
    <xf numFmtId="14" fontId="4" fillId="0" borderId="0" xfId="0" applyNumberFormat="1" applyFont="1" applyAlignment="1">
      <alignment horizontal="left" shrinkToFit="1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top" indent="1"/>
    </xf>
    <xf numFmtId="0" fontId="4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horizontal="right" vertical="center"/>
    </xf>
    <xf numFmtId="10" fontId="4" fillId="0" borderId="1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0" fontId="6" fillId="0" borderId="0" xfId="0" applyFont="1"/>
    <xf numFmtId="38" fontId="4" fillId="0" borderId="5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38" fontId="4" fillId="3" borderId="6" xfId="1" applyFont="1" applyFill="1" applyBorder="1" applyAlignment="1">
      <alignment horizontal="right" vertical="center"/>
    </xf>
    <xf numFmtId="38" fontId="4" fillId="3" borderId="9" xfId="1" applyFont="1" applyFill="1" applyBorder="1" applyAlignment="1">
      <alignment horizontal="right" vertical="center"/>
    </xf>
    <xf numFmtId="38" fontId="4" fillId="3" borderId="12" xfId="1" applyFont="1" applyFill="1" applyBorder="1" applyAlignment="1">
      <alignment horizontal="right" vertical="center"/>
    </xf>
    <xf numFmtId="38" fontId="4" fillId="3" borderId="11" xfId="1" applyFont="1" applyFill="1" applyBorder="1" applyAlignment="1">
      <alignment horizontal="right"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0" fontId="4" fillId="0" borderId="19" xfId="0" applyFont="1" applyBorder="1"/>
    <xf numFmtId="0" fontId="4" fillId="0" borderId="20" xfId="0" applyFont="1" applyBorder="1"/>
    <xf numFmtId="0" fontId="4" fillId="0" borderId="21" xfId="0" applyFont="1" applyBorder="1"/>
    <xf numFmtId="0" fontId="4" fillId="0" borderId="0" xfId="0" applyFont="1" applyAlignment="1">
      <alignment vertical="top"/>
    </xf>
    <xf numFmtId="38" fontId="4" fillId="0" borderId="2" xfId="1" applyFont="1" applyBorder="1" applyAlignment="1">
      <alignment horizontal="right" vertical="center"/>
    </xf>
    <xf numFmtId="38" fontId="4" fillId="3" borderId="5" xfId="1" applyFont="1" applyFill="1" applyBorder="1" applyAlignment="1">
      <alignment horizontal="right" vertical="center"/>
    </xf>
    <xf numFmtId="0" fontId="5" fillId="0" borderId="4" xfId="0" applyFont="1" applyBorder="1"/>
    <xf numFmtId="0" fontId="5" fillId="0" borderId="22" xfId="0" applyFont="1" applyBorder="1"/>
    <xf numFmtId="0" fontId="4" fillId="0" borderId="2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2" xfId="0" applyFont="1" applyBorder="1"/>
    <xf numFmtId="0" fontId="4" fillId="0" borderId="2" xfId="0" applyFont="1" applyBorder="1" applyAlignment="1">
      <alignment horizontal="center"/>
    </xf>
    <xf numFmtId="0" fontId="4" fillId="0" borderId="5" xfId="0" applyFont="1" applyBorder="1"/>
    <xf numFmtId="0" fontId="4" fillId="0" borderId="11" xfId="0" applyFont="1" applyBorder="1"/>
    <xf numFmtId="0" fontId="4" fillId="0" borderId="6" xfId="0" applyFont="1" applyBorder="1" applyAlignment="1">
      <alignment horizontal="center"/>
    </xf>
    <xf numFmtId="177" fontId="4" fillId="3" borderId="9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5" fontId="3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center" shrinkToFit="1"/>
    </xf>
    <xf numFmtId="0" fontId="0" fillId="0" borderId="0" xfId="0" applyAlignment="1">
      <alignment horizontal="center"/>
    </xf>
    <xf numFmtId="178" fontId="4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23" xfId="0" applyFont="1" applyFill="1" applyBorder="1" applyAlignment="1"/>
    <xf numFmtId="0" fontId="4" fillId="5" borderId="3" xfId="0" applyFont="1" applyFill="1" applyBorder="1" applyAlignment="1"/>
    <xf numFmtId="0" fontId="16" fillId="4" borderId="0" xfId="0" applyFont="1" applyFill="1"/>
    <xf numFmtId="0" fontId="0" fillId="0" borderId="13" xfId="0" applyBorder="1"/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/>
    <xf numFmtId="0" fontId="15" fillId="4" borderId="2" xfId="0" applyFont="1" applyFill="1" applyBorder="1"/>
    <xf numFmtId="0" fontId="15" fillId="0" borderId="2" xfId="0" applyFont="1" applyBorder="1" applyAlignment="1">
      <alignment horizontal="center"/>
    </xf>
    <xf numFmtId="178" fontId="0" fillId="4" borderId="2" xfId="0" applyNumberFormat="1" applyFill="1" applyBorder="1"/>
    <xf numFmtId="0" fontId="0" fillId="0" borderId="2" xfId="0" applyBorder="1"/>
    <xf numFmtId="178" fontId="15" fillId="4" borderId="2" xfId="0" applyNumberFormat="1" applyFont="1" applyFill="1" applyBorder="1"/>
    <xf numFmtId="0" fontId="0" fillId="4" borderId="2" xfId="0" applyFill="1" applyBorder="1"/>
    <xf numFmtId="38" fontId="0" fillId="4" borderId="2" xfId="1" applyFont="1" applyFill="1" applyBorder="1" applyAlignment="1"/>
    <xf numFmtId="0" fontId="6" fillId="0" borderId="0" xfId="0" applyFont="1" applyAlignment="1">
      <alignment shrinkToFi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5" fontId="3" fillId="0" borderId="0" xfId="0" applyNumberFormat="1" applyFont="1" applyAlignment="1">
      <alignment horizontal="center"/>
    </xf>
    <xf numFmtId="5" fontId="3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4" xfId="0" applyFont="1" applyBorder="1" applyAlignment="1">
      <alignment horizontal="left" vertical="center" indent="3"/>
    </xf>
    <xf numFmtId="0" fontId="4" fillId="0" borderId="22" xfId="0" applyFont="1" applyBorder="1" applyAlignment="1">
      <alignment horizontal="left" vertical="center" indent="3"/>
    </xf>
    <xf numFmtId="0" fontId="4" fillId="0" borderId="6" xfId="0" applyFont="1" applyBorder="1" applyAlignment="1">
      <alignment horizontal="left" vertical="center" indent="3"/>
    </xf>
    <xf numFmtId="0" fontId="4" fillId="0" borderId="10" xfId="0" applyFont="1" applyBorder="1" applyAlignment="1">
      <alignment horizontal="left" vertical="center" indent="3"/>
    </xf>
    <xf numFmtId="0" fontId="4" fillId="0" borderId="13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indent="3"/>
    </xf>
    <xf numFmtId="0" fontId="11" fillId="0" borderId="7" xfId="0" applyFont="1" applyBorder="1" applyAlignment="1">
      <alignment horizontal="left" vertical="center" indent="1"/>
    </xf>
    <xf numFmtId="0" fontId="11" fillId="0" borderId="9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39025" y="1689899"/>
          <a:ext cx="2551987" cy="357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17</xdr:row>
      <xdr:rowOff>228600</xdr:rowOff>
    </xdr:from>
    <xdr:to>
      <xdr:col>4</xdr:col>
      <xdr:colOff>552450</xdr:colOff>
      <xdr:row>21</xdr:row>
      <xdr:rowOff>228600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 bwMode="auto">
        <a:xfrm>
          <a:off x="238125" y="4581525"/>
          <a:ext cx="4905375" cy="990600"/>
        </a:xfrm>
        <a:prstGeom prst="rec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平成</a:t>
          </a:r>
          <a:r>
            <a:rPr kumimoji="1" lang="en-US" altLang="ja-JP" sz="1800">
              <a:solidFill>
                <a:schemeClr val="bg1"/>
              </a:solidFill>
            </a:rPr>
            <a:t>27</a:t>
          </a:r>
          <a:r>
            <a:rPr kumimoji="1" lang="ja-JP" altLang="en-US" sz="1800">
              <a:solidFill>
                <a:schemeClr val="bg1"/>
              </a:solidFill>
            </a:rPr>
            <a:t>年</a:t>
          </a:r>
          <a:r>
            <a:rPr kumimoji="1" lang="en-US" altLang="ja-JP" sz="1800">
              <a:solidFill>
                <a:schemeClr val="bg1"/>
              </a:solidFill>
            </a:rPr>
            <a:t>12</a:t>
          </a:r>
          <a:r>
            <a:rPr kumimoji="1" lang="ja-JP" altLang="en-US" sz="1800">
              <a:solidFill>
                <a:schemeClr val="bg1"/>
              </a:solidFill>
            </a:rPr>
            <a:t>月分以降　顧問終了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  <xdr:twoCellAnchor>
    <xdr:from>
      <xdr:col>0</xdr:col>
      <xdr:colOff>123825</xdr:colOff>
      <xdr:row>16</xdr:row>
      <xdr:rowOff>180975</xdr:rowOff>
    </xdr:from>
    <xdr:to>
      <xdr:col>4</xdr:col>
      <xdr:colOff>438150</xdr:colOff>
      <xdr:row>20</xdr:row>
      <xdr:rowOff>180975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 bwMode="auto">
        <a:xfrm>
          <a:off x="123825" y="4286250"/>
          <a:ext cx="4905375" cy="990600"/>
        </a:xfrm>
        <a:prstGeom prst="rec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平成</a:t>
          </a:r>
          <a:r>
            <a:rPr kumimoji="1" lang="en-US" altLang="ja-JP" sz="1800">
              <a:solidFill>
                <a:schemeClr val="bg1"/>
              </a:solidFill>
            </a:rPr>
            <a:t>27</a:t>
          </a:r>
          <a:r>
            <a:rPr kumimoji="1" lang="ja-JP" altLang="en-US" sz="1800">
              <a:solidFill>
                <a:schemeClr val="bg1"/>
              </a:solidFill>
            </a:rPr>
            <a:t>年６月分以降請求ストップ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37</xdr:row>
      <xdr:rowOff>222251</xdr:rowOff>
    </xdr:from>
    <xdr:to>
      <xdr:col>2</xdr:col>
      <xdr:colOff>1</xdr:colOff>
      <xdr:row>40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 bwMode="auto">
        <a:xfrm>
          <a:off x="2305051" y="9223376"/>
          <a:ext cx="895350" cy="835024"/>
        </a:xfrm>
        <a:prstGeom prst="ellipse">
          <a:avLst/>
        </a:prstGeom>
        <a:solidFill>
          <a:schemeClr val="bg1">
            <a:lumMod val="95000"/>
          </a:schemeClr>
        </a:solidFill>
        <a:ln w="38100" cap="flat" cmpd="sng" algn="ctr">
          <a:solidFill>
            <a:schemeClr val="bg1">
              <a:lumMod val="6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4400">
              <a:solidFill>
                <a:schemeClr val="bg1">
                  <a:lumMod val="50000"/>
                </a:schemeClr>
              </a:solidFill>
            </a:rPr>
            <a:t>控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7575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3705225</xdr:colOff>
      <xdr:row>5</xdr:row>
      <xdr:rowOff>32549</xdr:rowOff>
    </xdr:from>
    <xdr:to>
      <xdr:col>4</xdr:col>
      <xdr:colOff>1161337</xdr:colOff>
      <xdr:row>6</xdr:row>
      <xdr:rowOff>142774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00400" y="1604174"/>
          <a:ext cx="2551987" cy="357875"/>
        </a:xfrm>
        <a:prstGeom prst="rect">
          <a:avLst/>
        </a:prstGeom>
      </xdr:spPr>
    </xdr:pic>
    <xdr:clientData/>
  </xdr:twoCellAnchor>
  <xdr:twoCellAnchor>
    <xdr:from>
      <xdr:col>15</xdr:col>
      <xdr:colOff>523874</xdr:colOff>
      <xdr:row>14</xdr:row>
      <xdr:rowOff>28576</xdr:rowOff>
    </xdr:from>
    <xdr:to>
      <xdr:col>23</xdr:col>
      <xdr:colOff>552449</xdr:colOff>
      <xdr:row>17</xdr:row>
      <xdr:rowOff>228601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 bwMode="auto">
        <a:xfrm>
          <a:off x="12515849" y="3590926"/>
          <a:ext cx="4905375" cy="990600"/>
        </a:xfrm>
        <a:prstGeom prst="rect">
          <a:avLst/>
        </a:prstGeom>
        <a:solidFill>
          <a:srgbClr val="FF0000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>
              <a:solidFill>
                <a:schemeClr val="bg1"/>
              </a:solidFill>
            </a:rPr>
            <a:t>平成</a:t>
          </a:r>
          <a:r>
            <a:rPr kumimoji="1" lang="en-US" altLang="ja-JP" sz="1800">
              <a:solidFill>
                <a:schemeClr val="bg1"/>
              </a:solidFill>
            </a:rPr>
            <a:t>27</a:t>
          </a:r>
          <a:r>
            <a:rPr kumimoji="1" lang="ja-JP" altLang="en-US" sz="1800">
              <a:solidFill>
                <a:schemeClr val="bg1"/>
              </a:solidFill>
            </a:rPr>
            <a:t>年１月分～６月分まで請求ストップ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1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">
        <v>4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">
        <v>7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453600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420000</v>
      </c>
      <c r="E17" s="19">
        <f>C17*D17</f>
        <v>420000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420000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33600</v>
      </c>
    </row>
    <row r="27" spans="1:5" s="11" customFormat="1" ht="20.25" customHeight="1" x14ac:dyDescent="0.25">
      <c r="D27" s="14" t="s">
        <v>21</v>
      </c>
      <c r="E27" s="36">
        <f>E24+E26</f>
        <v>453600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:B2"/>
    <mergeCell ref="A3:B4"/>
    <mergeCell ref="A19:B19"/>
    <mergeCell ref="A20:B20"/>
    <mergeCell ref="A21:B21"/>
    <mergeCell ref="C11:E11"/>
    <mergeCell ref="A22:B22"/>
    <mergeCell ref="A23:B23"/>
    <mergeCell ref="A18:B18"/>
    <mergeCell ref="A12:A14"/>
    <mergeCell ref="A10:A11"/>
    <mergeCell ref="A16:B16"/>
    <mergeCell ref="A17:B17"/>
  </mergeCells>
  <phoneticPr fontId="1" type="noConversion"/>
  <pageMargins left="1" right="1" top="1" bottom="1" header="0.5" footer="0.5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35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108000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82"/>
      <c r="B18" s="83"/>
      <c r="C18" s="24"/>
      <c r="D18" s="17"/>
      <c r="E18" s="51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5"/>
    <pageSetUpPr fitToPage="1"/>
  </sheetPr>
  <dimension ref="A1:E36"/>
  <sheetViews>
    <sheetView showGridLines="0" topLeftCell="A1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36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216000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200000</v>
      </c>
      <c r="E17" s="19">
        <f>C17*D17</f>
        <v>200000</v>
      </c>
    </row>
    <row r="18" spans="1:5" s="11" customFormat="1" ht="20.25" customHeight="1" x14ac:dyDescent="0.25">
      <c r="A18" s="82"/>
      <c r="B18" s="83"/>
      <c r="C18" s="24"/>
      <c r="D18" s="17"/>
      <c r="E18" s="51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200000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16000</v>
      </c>
    </row>
    <row r="27" spans="1:5" s="11" customFormat="1" ht="20.25" customHeight="1" x14ac:dyDescent="0.25">
      <c r="D27" s="14" t="s">
        <v>21</v>
      </c>
      <c r="E27" s="36">
        <f>E24+E26</f>
        <v>216000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37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162000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150000</v>
      </c>
      <c r="E17" s="19">
        <f>C17*D17</f>
        <v>150000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150000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12000</v>
      </c>
    </row>
    <row r="27" spans="1:5" s="11" customFormat="1" ht="20.25" customHeight="1" x14ac:dyDescent="0.25">
      <c r="D27" s="14" t="s">
        <v>21</v>
      </c>
      <c r="E27" s="36">
        <f>E24+E26</f>
        <v>162000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38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108000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5"/>
    <pageSetUpPr fitToPage="1"/>
  </sheetPr>
  <dimension ref="A1:E36"/>
  <sheetViews>
    <sheetView showGridLines="0" topLeftCell="A4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39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108000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B2:F9"/>
  <sheetViews>
    <sheetView topLeftCell="A4" workbookViewId="0">
      <selection activeCell="C32" sqref="C32:C33"/>
    </sheetView>
  </sheetViews>
  <sheetFormatPr defaultRowHeight="13.2" x14ac:dyDescent="0.25"/>
  <cols>
    <col min="2" max="2" width="4.5546875" style="61" customWidth="1"/>
    <col min="4" max="4" width="34.44140625" customWidth="1"/>
  </cols>
  <sheetData>
    <row r="2" spans="2:6" x14ac:dyDescent="0.25">
      <c r="B2" s="63" t="s">
        <v>55</v>
      </c>
      <c r="D2" s="70" t="s">
        <v>72</v>
      </c>
    </row>
    <row r="3" spans="2:6" x14ac:dyDescent="0.25">
      <c r="B3" s="72" t="s">
        <v>57</v>
      </c>
      <c r="C3" s="73" t="s">
        <v>56</v>
      </c>
      <c r="D3" s="74"/>
      <c r="E3" s="73" t="s">
        <v>43</v>
      </c>
      <c r="F3" s="73" t="s">
        <v>58</v>
      </c>
    </row>
    <row r="4" spans="2:6" x14ac:dyDescent="0.25">
      <c r="B4" s="75" t="s">
        <v>59</v>
      </c>
      <c r="C4" s="73" t="s">
        <v>60</v>
      </c>
      <c r="D4" s="76"/>
      <c r="E4" s="77"/>
      <c r="F4" s="77"/>
    </row>
    <row r="5" spans="2:6" x14ac:dyDescent="0.25">
      <c r="B5" s="75" t="s">
        <v>61</v>
      </c>
      <c r="C5" s="73" t="s">
        <v>66</v>
      </c>
      <c r="D5" s="78"/>
      <c r="E5" s="77"/>
      <c r="F5" s="77"/>
    </row>
    <row r="6" spans="2:6" x14ac:dyDescent="0.25">
      <c r="B6" s="75" t="s">
        <v>63</v>
      </c>
      <c r="C6" s="73" t="s">
        <v>62</v>
      </c>
      <c r="D6" s="79"/>
      <c r="E6" s="77"/>
      <c r="F6" s="77"/>
    </row>
    <row r="7" spans="2:6" x14ac:dyDescent="0.25">
      <c r="B7" s="75" t="s">
        <v>65</v>
      </c>
      <c r="C7" s="73" t="s">
        <v>64</v>
      </c>
      <c r="D7" s="80"/>
      <c r="E7" s="77"/>
      <c r="F7" s="77"/>
    </row>
    <row r="8" spans="2:6" x14ac:dyDescent="0.25">
      <c r="B8" s="95" t="s">
        <v>69</v>
      </c>
      <c r="C8" s="73" t="s">
        <v>70</v>
      </c>
      <c r="D8" s="74"/>
      <c r="E8" s="77"/>
      <c r="F8" s="77"/>
    </row>
    <row r="9" spans="2:6" x14ac:dyDescent="0.25">
      <c r="B9" s="96"/>
      <c r="C9" s="73" t="s">
        <v>71</v>
      </c>
      <c r="D9" s="79"/>
      <c r="E9" s="71"/>
      <c r="F9" s="77"/>
    </row>
  </sheetData>
  <mergeCells count="1">
    <mergeCell ref="B8:B9"/>
  </mergeCells>
  <phoneticPr fontId="9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74"/>
  <sheetViews>
    <sheetView showGridLines="0" showZeros="0" tabSelected="1" zoomScale="68" zoomScaleNormal="68" workbookViewId="0">
      <selection activeCell="A86" sqref="A86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9">
        <f>入力項目!D3</f>
        <v>0</v>
      </c>
      <c r="B3" s="100" t="str">
        <f>入力項目!E3</f>
        <v>御中</v>
      </c>
      <c r="D3" s="3" t="s">
        <v>2</v>
      </c>
      <c r="E3" s="4">
        <f ca="1">TODAY()</f>
        <v>44417</v>
      </c>
    </row>
    <row r="4" spans="1:5" ht="21" customHeight="1" x14ac:dyDescent="0.15">
      <c r="A4" s="99"/>
      <c r="B4" s="100"/>
      <c r="D4" s="3" t="s">
        <v>3</v>
      </c>
      <c r="E4" s="62">
        <f>入力項目!D4</f>
        <v>0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>
      <c r="C7" s="2" t="s">
        <v>73</v>
      </c>
    </row>
    <row r="8" spans="1:5" ht="20.25" customHeight="1" x14ac:dyDescent="0.15">
      <c r="A8" s="2" t="s">
        <v>5</v>
      </c>
      <c r="C8" s="2" t="s">
        <v>75</v>
      </c>
    </row>
    <row r="9" spans="1:5" ht="20.25" customHeight="1" x14ac:dyDescent="0.15">
      <c r="C9" s="35"/>
    </row>
    <row r="10" spans="1:5" ht="14.25" customHeight="1" x14ac:dyDescent="0.25">
      <c r="A10" s="88" t="s">
        <v>8</v>
      </c>
      <c r="B10" s="57"/>
      <c r="C10" s="15" t="s">
        <v>76</v>
      </c>
      <c r="D10" s="6"/>
      <c r="E10" s="7"/>
    </row>
    <row r="11" spans="1:5" ht="14.25" customHeight="1" x14ac:dyDescent="0.25">
      <c r="A11" s="88"/>
      <c r="B11" s="57"/>
      <c r="C11" s="81" t="s">
        <v>77</v>
      </c>
      <c r="D11" s="81"/>
      <c r="E11" s="81"/>
    </row>
    <row r="12" spans="1:5" ht="14.25" customHeight="1" x14ac:dyDescent="0.25">
      <c r="A12" s="86">
        <f>E27</f>
        <v>0</v>
      </c>
      <c r="B12" s="56"/>
      <c r="C12" s="15" t="s">
        <v>78</v>
      </c>
    </row>
    <row r="13" spans="1:5" ht="14.25" customHeight="1" x14ac:dyDescent="0.25">
      <c r="A13" s="86"/>
      <c r="B13" s="56"/>
      <c r="C13" s="15" t="s">
        <v>79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97" t="s">
        <v>13</v>
      </c>
      <c r="B16" s="98"/>
      <c r="C16" s="64" t="s">
        <v>14</v>
      </c>
      <c r="D16" s="65" t="s">
        <v>15</v>
      </c>
      <c r="E16" s="66" t="s">
        <v>16</v>
      </c>
    </row>
    <row r="17" spans="1:5" s="11" customFormat="1" ht="20.25" customHeight="1" x14ac:dyDescent="0.25">
      <c r="A17" s="91">
        <f>入力項目!D5</f>
        <v>0</v>
      </c>
      <c r="B17" s="92"/>
      <c r="C17" s="23">
        <f>入力項目!D6</f>
        <v>0</v>
      </c>
      <c r="D17" s="16">
        <f>入力項目!D7</f>
        <v>0</v>
      </c>
      <c r="E17" s="37">
        <f>C17*D17</f>
        <v>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0.1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0</v>
      </c>
    </row>
    <row r="27" spans="1:5" s="11" customFormat="1" ht="20.25" customHeight="1" x14ac:dyDescent="0.25">
      <c r="D27" s="14" t="s">
        <v>21</v>
      </c>
      <c r="E27" s="36">
        <f>E24+E26</f>
        <v>0</v>
      </c>
    </row>
    <row r="30" spans="1:5" ht="20.25" customHeight="1" x14ac:dyDescent="0.15">
      <c r="A30" s="67" t="s">
        <v>68</v>
      </c>
      <c r="B30" s="68"/>
      <c r="C30" s="68"/>
      <c r="D30" s="68"/>
      <c r="E30" s="69"/>
    </row>
    <row r="31" spans="1:5" ht="21" customHeight="1" x14ac:dyDescent="0.15">
      <c r="A31" s="42" t="s">
        <v>80</v>
      </c>
      <c r="E31" s="43"/>
    </row>
    <row r="32" spans="1:5" ht="21" customHeight="1" x14ac:dyDescent="0.15">
      <c r="A32" s="42" t="s">
        <v>81</v>
      </c>
      <c r="E32" s="43"/>
    </row>
    <row r="33" spans="1:5" ht="21" customHeight="1" x14ac:dyDescent="0.15">
      <c r="A33" s="42" t="s">
        <v>82</v>
      </c>
      <c r="E33" s="43"/>
    </row>
    <row r="34" spans="1:5" x14ac:dyDescent="0.15">
      <c r="A34" s="44"/>
      <c r="B34" s="45"/>
      <c r="C34" s="45"/>
      <c r="D34" s="45"/>
      <c r="E34" s="46"/>
    </row>
    <row r="35" spans="1:5" ht="20.25" customHeight="1" x14ac:dyDescent="0.15">
      <c r="A35" s="67" t="s">
        <v>67</v>
      </c>
      <c r="B35" s="68"/>
      <c r="C35" s="68"/>
      <c r="D35" s="68"/>
      <c r="E35" s="69"/>
    </row>
    <row r="36" spans="1:5" ht="20.25" customHeight="1" x14ac:dyDescent="0.15">
      <c r="A36" s="101">
        <f>入力項目!D8</f>
        <v>0</v>
      </c>
      <c r="B36" s="102"/>
      <c r="C36" s="102"/>
      <c r="D36" s="102"/>
      <c r="E36" s="103"/>
    </row>
    <row r="37" spans="1:5" ht="20.25" customHeight="1" x14ac:dyDescent="0.15">
      <c r="A37" s="104">
        <f>入力項目!D9</f>
        <v>0</v>
      </c>
      <c r="B37" s="105"/>
      <c r="C37" s="105"/>
      <c r="D37" s="105"/>
      <c r="E37" s="106"/>
    </row>
    <row r="38" spans="1:5" ht="33" x14ac:dyDescent="0.4">
      <c r="A38" s="1"/>
      <c r="B38" s="1"/>
      <c r="E38" s="58" t="s">
        <v>0</v>
      </c>
    </row>
    <row r="39" spans="1:5" ht="38.25" customHeight="1" x14ac:dyDescent="0.15">
      <c r="A39" s="93"/>
      <c r="B39" s="93"/>
    </row>
    <row r="40" spans="1:5" ht="12.75" customHeight="1" x14ac:dyDescent="0.15">
      <c r="A40" s="99">
        <f>A3</f>
        <v>0</v>
      </c>
      <c r="B40" s="100" t="str">
        <f>B3</f>
        <v>御中</v>
      </c>
      <c r="D40" s="3" t="s">
        <v>2</v>
      </c>
      <c r="E40" s="4">
        <f ca="1">TODAY()</f>
        <v>44417</v>
      </c>
    </row>
    <row r="41" spans="1:5" ht="21" customHeight="1" x14ac:dyDescent="0.15">
      <c r="A41" s="99"/>
      <c r="B41" s="100"/>
      <c r="D41" s="3" t="s">
        <v>3</v>
      </c>
      <c r="E41" s="62">
        <f>E4</f>
        <v>0</v>
      </c>
    </row>
    <row r="42" spans="1:5" ht="19.5" customHeight="1" x14ac:dyDescent="0.15">
      <c r="A42" s="55"/>
      <c r="B42" s="55"/>
    </row>
    <row r="43" spans="1:5" ht="19.5" customHeight="1" x14ac:dyDescent="0.15"/>
    <row r="44" spans="1:5" ht="19.5" customHeight="1" x14ac:dyDescent="0.15">
      <c r="C44" s="2" t="str">
        <f>C7</f>
        <v>株式会社■■</v>
      </c>
    </row>
    <row r="45" spans="1:5" ht="20.25" customHeight="1" x14ac:dyDescent="0.15">
      <c r="A45" s="2" t="s">
        <v>5</v>
      </c>
      <c r="C45" s="2" t="str">
        <f>C8</f>
        <v>代表取締役　■■</v>
      </c>
    </row>
    <row r="46" spans="1:5" ht="20.25" customHeight="1" x14ac:dyDescent="0.15">
      <c r="C46" s="35"/>
    </row>
    <row r="47" spans="1:5" ht="14.25" customHeight="1" x14ac:dyDescent="0.25">
      <c r="A47" s="88" t="s">
        <v>8</v>
      </c>
      <c r="B47" s="57"/>
      <c r="C47" s="2" t="str">
        <f>C10</f>
        <v>〒■■-■■</v>
      </c>
      <c r="D47" s="6"/>
      <c r="E47" s="7"/>
    </row>
    <row r="48" spans="1:5" ht="14.25" customHeight="1" x14ac:dyDescent="0.25">
      <c r="A48" s="88"/>
      <c r="B48" s="57"/>
      <c r="C48" s="81" t="s">
        <v>74</v>
      </c>
      <c r="D48" s="81"/>
      <c r="E48" s="81"/>
    </row>
    <row r="49" spans="1:5" ht="14.25" customHeight="1" x14ac:dyDescent="0.25">
      <c r="A49" s="86">
        <f>E64</f>
        <v>0</v>
      </c>
      <c r="B49" s="56"/>
      <c r="C49" s="2" t="str">
        <f>C12</f>
        <v>TEL：■■-■■-■■</v>
      </c>
    </row>
    <row r="50" spans="1:5" ht="14.25" customHeight="1" x14ac:dyDescent="0.25">
      <c r="A50" s="86"/>
      <c r="B50" s="56"/>
      <c r="C50" s="2" t="str">
        <f>C13</f>
        <v>FAX：■■-■■-■■</v>
      </c>
    </row>
    <row r="51" spans="1:5" ht="20.25" customHeight="1" x14ac:dyDescent="0.25">
      <c r="A51" s="87"/>
      <c r="B51" s="56"/>
    </row>
    <row r="52" spans="1:5" ht="23.25" customHeight="1" x14ac:dyDescent="0.15"/>
    <row r="53" spans="1:5" s="11" customFormat="1" ht="20.25" customHeight="1" x14ac:dyDescent="0.25">
      <c r="A53" s="97" t="s">
        <v>13</v>
      </c>
      <c r="B53" s="98"/>
      <c r="C53" s="64" t="s">
        <v>14</v>
      </c>
      <c r="D53" s="65" t="s">
        <v>15</v>
      </c>
      <c r="E53" s="66" t="s">
        <v>16</v>
      </c>
    </row>
    <row r="54" spans="1:5" s="11" customFormat="1" ht="20.25" customHeight="1" x14ac:dyDescent="0.25">
      <c r="A54" s="91">
        <f>A17</f>
        <v>0</v>
      </c>
      <c r="B54" s="92"/>
      <c r="C54" s="16">
        <f>C17</f>
        <v>0</v>
      </c>
      <c r="D54" s="16">
        <f>D17</f>
        <v>0</v>
      </c>
      <c r="E54" s="37">
        <f>C54*D54</f>
        <v>0</v>
      </c>
    </row>
    <row r="55" spans="1:5" s="11" customFormat="1" ht="20.25" customHeight="1" x14ac:dyDescent="0.25">
      <c r="A55" s="82"/>
      <c r="B55" s="83"/>
      <c r="C55" s="24"/>
      <c r="D55" s="17"/>
      <c r="E55" s="20"/>
    </row>
    <row r="56" spans="1:5" s="11" customFormat="1" ht="20.25" customHeight="1" x14ac:dyDescent="0.25">
      <c r="A56" s="82"/>
      <c r="B56" s="83"/>
      <c r="C56" s="24"/>
      <c r="D56" s="17"/>
      <c r="E56" s="20"/>
    </row>
    <row r="57" spans="1:5" s="11" customFormat="1" ht="20.25" customHeight="1" x14ac:dyDescent="0.25">
      <c r="A57" s="82"/>
      <c r="B57" s="83"/>
      <c r="C57" s="24"/>
      <c r="D57" s="17"/>
      <c r="E57" s="20"/>
    </row>
    <row r="58" spans="1:5" s="11" customFormat="1" ht="20.25" customHeight="1" x14ac:dyDescent="0.25">
      <c r="A58" s="82"/>
      <c r="B58" s="83"/>
      <c r="C58" s="24"/>
      <c r="D58" s="17"/>
      <c r="E58" s="20"/>
    </row>
    <row r="59" spans="1:5" s="11" customFormat="1" ht="20.25" customHeight="1" x14ac:dyDescent="0.25">
      <c r="A59" s="82"/>
      <c r="B59" s="83"/>
      <c r="C59" s="24"/>
      <c r="D59" s="17"/>
      <c r="E59" s="20"/>
    </row>
    <row r="60" spans="1:5" s="11" customFormat="1" ht="20.25" customHeight="1" x14ac:dyDescent="0.25">
      <c r="A60" s="84"/>
      <c r="B60" s="85"/>
      <c r="C60" s="25"/>
      <c r="D60" s="18"/>
      <c r="E60" s="21"/>
    </row>
    <row r="61" spans="1:5" s="11" customFormat="1" ht="20.25" customHeight="1" x14ac:dyDescent="0.25">
      <c r="A61" s="59"/>
      <c r="B61" s="59"/>
      <c r="D61" s="12" t="s">
        <v>18</v>
      </c>
      <c r="E61" s="22">
        <f>SUM(E54:E60)</f>
        <v>0</v>
      </c>
    </row>
    <row r="62" spans="1:5" s="11" customFormat="1" ht="20.25" customHeight="1" x14ac:dyDescent="0.25">
      <c r="A62" s="59"/>
      <c r="B62" s="59"/>
      <c r="D62" s="12" t="s">
        <v>19</v>
      </c>
      <c r="E62" s="13">
        <f>E25</f>
        <v>0.1</v>
      </c>
    </row>
    <row r="63" spans="1:5" s="11" customFormat="1" ht="20.25" customHeight="1" x14ac:dyDescent="0.25">
      <c r="A63" s="59"/>
      <c r="B63" s="59"/>
      <c r="D63" s="12" t="s">
        <v>20</v>
      </c>
      <c r="E63" s="22">
        <f>E61*E62</f>
        <v>0</v>
      </c>
    </row>
    <row r="64" spans="1:5" s="11" customFormat="1" ht="20.25" customHeight="1" x14ac:dyDescent="0.25">
      <c r="D64" s="14" t="s">
        <v>21</v>
      </c>
      <c r="E64" s="36">
        <f>E61+E63</f>
        <v>0</v>
      </c>
    </row>
    <row r="67" spans="1:5" ht="20.25" customHeight="1" x14ac:dyDescent="0.15">
      <c r="A67" s="67" t="s">
        <v>68</v>
      </c>
      <c r="B67" s="68"/>
      <c r="C67" s="68"/>
      <c r="D67" s="68"/>
      <c r="E67" s="69"/>
    </row>
    <row r="68" spans="1:5" ht="21" customHeight="1" x14ac:dyDescent="0.15">
      <c r="A68" s="42" t="str">
        <f>A31</f>
        <v>　　　■■銀行　■■支店</v>
      </c>
      <c r="E68" s="43"/>
    </row>
    <row r="69" spans="1:5" ht="21" customHeight="1" x14ac:dyDescent="0.15">
      <c r="A69" s="42" t="str">
        <f t="shared" ref="A69:A70" si="0">A32</f>
        <v>　　　普通預金　■■■■</v>
      </c>
      <c r="D69" s="47" t="s">
        <v>41</v>
      </c>
      <c r="E69" s="50" t="s">
        <v>42</v>
      </c>
    </row>
    <row r="70" spans="1:5" ht="21" customHeight="1" x14ac:dyDescent="0.15">
      <c r="A70" s="42" t="str">
        <f t="shared" si="0"/>
        <v>　　　口座名　　■■■■</v>
      </c>
      <c r="D70" s="42"/>
      <c r="E70" s="48"/>
    </row>
    <row r="71" spans="1:5" x14ac:dyDescent="0.15">
      <c r="A71" s="44"/>
      <c r="B71" s="45"/>
      <c r="C71" s="45"/>
      <c r="D71" s="44"/>
      <c r="E71" s="49"/>
    </row>
    <row r="72" spans="1:5" ht="20.25" customHeight="1" x14ac:dyDescent="0.15">
      <c r="A72" s="67" t="s">
        <v>67</v>
      </c>
      <c r="B72" s="68"/>
      <c r="C72" s="68"/>
      <c r="D72" s="68"/>
      <c r="E72" s="69"/>
    </row>
    <row r="73" spans="1:5" ht="20.25" customHeight="1" x14ac:dyDescent="0.15">
      <c r="A73" s="101">
        <f>入力項目!D8</f>
        <v>0</v>
      </c>
      <c r="B73" s="102"/>
      <c r="C73" s="102"/>
      <c r="D73" s="102"/>
      <c r="E73" s="103"/>
    </row>
    <row r="74" spans="1:5" ht="20.25" customHeight="1" x14ac:dyDescent="0.15">
      <c r="A74" s="104">
        <f>入力項目!D9</f>
        <v>0</v>
      </c>
      <c r="B74" s="105"/>
      <c r="C74" s="105"/>
      <c r="D74" s="105"/>
      <c r="E74" s="106"/>
    </row>
  </sheetData>
  <mergeCells count="32">
    <mergeCell ref="A36:E36"/>
    <mergeCell ref="A37:E37"/>
    <mergeCell ref="A73:E73"/>
    <mergeCell ref="A74:E74"/>
    <mergeCell ref="A40:A41"/>
    <mergeCell ref="B40:B41"/>
    <mergeCell ref="A58:B58"/>
    <mergeCell ref="A59:B59"/>
    <mergeCell ref="A60:B60"/>
    <mergeCell ref="A53:B53"/>
    <mergeCell ref="A54:B54"/>
    <mergeCell ref="A55:B55"/>
    <mergeCell ref="A56:B56"/>
    <mergeCell ref="A57:B57"/>
    <mergeCell ref="A39:B39"/>
    <mergeCell ref="A47:A48"/>
    <mergeCell ref="C48:E48"/>
    <mergeCell ref="A49:A51"/>
    <mergeCell ref="A16:B16"/>
    <mergeCell ref="A2:B2"/>
    <mergeCell ref="A10:A11"/>
    <mergeCell ref="C11:E11"/>
    <mergeCell ref="A12:A14"/>
    <mergeCell ref="A3:A4"/>
    <mergeCell ref="B3:B4"/>
    <mergeCell ref="A23:B23"/>
    <mergeCell ref="A17:B17"/>
    <mergeCell ref="A18:B18"/>
    <mergeCell ref="A19:B19"/>
    <mergeCell ref="A20:B20"/>
    <mergeCell ref="A21:B21"/>
    <mergeCell ref="A22:B22"/>
  </mergeCells>
  <phoneticPr fontId="1" type="noConversion"/>
  <pageMargins left="0.98425196850393704" right="0.98425196850393704" top="0.98425196850393704" bottom="0.98425196850393704" header="0.51181102362204722" footer="0.51181102362204722"/>
  <pageSetup paperSize="9" scale="91" fitToHeight="2" orientation="portrait" r:id="rId1"/>
  <headerFooter alignWithMargins="0"/>
  <rowBreaks count="1" manualBreakCount="1">
    <brk id="37" max="4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E38"/>
  <sheetViews>
    <sheetView showGridLines="0" zoomScaleNormal="100" workbookViewId="0">
      <selection activeCell="R29" sqref="R29"/>
    </sheetView>
  </sheetViews>
  <sheetFormatPr defaultColWidth="9.109375" defaultRowHeight="12" x14ac:dyDescent="0.15"/>
  <cols>
    <col min="1" max="1" width="33.109375" style="2" customWidth="1"/>
    <col min="2" max="2" width="18.664062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44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/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">
        <v>7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E29</f>
        <v>324000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109" t="s">
        <v>45</v>
      </c>
      <c r="B17" s="110"/>
      <c r="C17" s="23"/>
      <c r="D17" s="16"/>
      <c r="E17" s="19"/>
    </row>
    <row r="18" spans="1:5" s="11" customFormat="1" ht="20.25" customHeight="1" x14ac:dyDescent="0.25">
      <c r="A18" s="111" t="s">
        <v>46</v>
      </c>
      <c r="B18" s="112"/>
      <c r="C18" s="24">
        <v>1</v>
      </c>
      <c r="D18" s="17">
        <v>100000</v>
      </c>
      <c r="E18" s="20">
        <f>D18*C18</f>
        <v>100000</v>
      </c>
    </row>
    <row r="19" spans="1:5" s="11" customFormat="1" ht="20.25" customHeight="1" x14ac:dyDescent="0.25">
      <c r="A19" s="107" t="s">
        <v>47</v>
      </c>
      <c r="B19" s="108"/>
      <c r="C19" s="24">
        <v>20</v>
      </c>
      <c r="D19" s="17">
        <v>10000</v>
      </c>
      <c r="E19" s="20">
        <f>D19*C19</f>
        <v>200000</v>
      </c>
    </row>
    <row r="20" spans="1:5" s="11" customFormat="1" ht="20.25" customHeight="1" x14ac:dyDescent="0.25">
      <c r="A20" s="107"/>
      <c r="B20" s="108"/>
      <c r="C20" s="24"/>
      <c r="D20" s="17"/>
      <c r="E20" s="20"/>
    </row>
    <row r="21" spans="1:5" s="11" customFormat="1" ht="20.25" customHeight="1" x14ac:dyDescent="0.25">
      <c r="A21" s="107"/>
      <c r="B21" s="108"/>
      <c r="C21" s="24"/>
      <c r="D21" s="17"/>
      <c r="E21" s="20"/>
    </row>
    <row r="22" spans="1:5" s="11" customFormat="1" ht="20.25" customHeight="1" x14ac:dyDescent="0.25">
      <c r="A22" s="107"/>
      <c r="B22" s="108"/>
      <c r="C22" s="24"/>
      <c r="D22" s="17"/>
      <c r="E22" s="20"/>
    </row>
    <row r="23" spans="1:5" s="11" customFormat="1" ht="20.25" customHeight="1" x14ac:dyDescent="0.25">
      <c r="A23" s="107"/>
      <c r="B23" s="108"/>
      <c r="C23" s="24"/>
      <c r="D23" s="17"/>
      <c r="E23" s="20"/>
    </row>
    <row r="24" spans="1:5" s="11" customFormat="1" ht="20.25" customHeight="1" x14ac:dyDescent="0.25">
      <c r="A24" s="82"/>
      <c r="B24" s="83"/>
      <c r="C24" s="24"/>
      <c r="D24" s="17"/>
      <c r="E24" s="20"/>
    </row>
    <row r="25" spans="1:5" s="11" customFormat="1" ht="20.25" customHeight="1" x14ac:dyDescent="0.25">
      <c r="A25" s="84"/>
      <c r="B25" s="85"/>
      <c r="C25" s="25"/>
      <c r="D25" s="18"/>
      <c r="E25" s="21"/>
    </row>
    <row r="26" spans="1:5" s="11" customFormat="1" ht="20.25" customHeight="1" x14ac:dyDescent="0.25">
      <c r="A26" s="59"/>
      <c r="B26" s="59"/>
      <c r="D26" s="12" t="s">
        <v>18</v>
      </c>
      <c r="E26" s="22">
        <f>SUM(E17:E25)</f>
        <v>300000</v>
      </c>
    </row>
    <row r="27" spans="1:5" s="11" customFormat="1" ht="20.25" customHeight="1" x14ac:dyDescent="0.25">
      <c r="A27" s="59"/>
      <c r="B27" s="59"/>
      <c r="D27" s="12" t="s">
        <v>19</v>
      </c>
      <c r="E27" s="13">
        <v>0.08</v>
      </c>
    </row>
    <row r="28" spans="1:5" s="11" customFormat="1" ht="20.25" customHeight="1" x14ac:dyDescent="0.25">
      <c r="A28" s="59"/>
      <c r="B28" s="59"/>
      <c r="D28" s="12" t="s">
        <v>20</v>
      </c>
      <c r="E28" s="22">
        <f>E26*E27</f>
        <v>24000</v>
      </c>
    </row>
    <row r="29" spans="1:5" s="11" customFormat="1" ht="20.25" customHeight="1" x14ac:dyDescent="0.25">
      <c r="D29" s="14" t="s">
        <v>21</v>
      </c>
      <c r="E29" s="36">
        <f>E26+E28</f>
        <v>324000</v>
      </c>
    </row>
    <row r="32" spans="1:5" x14ac:dyDescent="0.15">
      <c r="A32" s="26"/>
      <c r="B32" s="27"/>
      <c r="C32" s="28"/>
      <c r="D32" s="28"/>
      <c r="E32" s="29"/>
    </row>
    <row r="33" spans="1:5" x14ac:dyDescent="0.15">
      <c r="A33" s="30" t="s">
        <v>22</v>
      </c>
      <c r="E33" s="31"/>
    </row>
    <row r="34" spans="1:5" ht="8.25" customHeight="1" x14ac:dyDescent="0.15">
      <c r="A34" s="30"/>
      <c r="E34" s="31"/>
    </row>
    <row r="35" spans="1:5" x14ac:dyDescent="0.15">
      <c r="A35" s="30" t="s">
        <v>40</v>
      </c>
      <c r="E35" s="31"/>
    </row>
    <row r="36" spans="1:5" x14ac:dyDescent="0.15">
      <c r="A36" s="30" t="s">
        <v>24</v>
      </c>
      <c r="E36" s="31"/>
    </row>
    <row r="37" spans="1:5" x14ac:dyDescent="0.15">
      <c r="A37" s="30" t="s">
        <v>25</v>
      </c>
      <c r="E37" s="31"/>
    </row>
    <row r="38" spans="1:5" x14ac:dyDescent="0.15">
      <c r="A38" s="32"/>
      <c r="B38" s="33"/>
      <c r="C38" s="33"/>
      <c r="D38" s="33"/>
      <c r="E38" s="34"/>
    </row>
  </sheetData>
  <mergeCells count="15">
    <mergeCell ref="A23:B23"/>
    <mergeCell ref="A24:B24"/>
    <mergeCell ref="A25:B25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88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M39"/>
  <sheetViews>
    <sheetView showGridLines="0" zoomScaleNormal="100" workbookViewId="0">
      <selection activeCell="E4" sqref="E4"/>
    </sheetView>
  </sheetViews>
  <sheetFormatPr defaultColWidth="9.109375" defaultRowHeight="12" x14ac:dyDescent="0.15"/>
  <cols>
    <col min="1" max="1" width="33.109375" style="53" customWidth="1"/>
    <col min="2" max="2" width="14.88671875" style="53" customWidth="1"/>
    <col min="3" max="3" width="9.44140625" style="53" customWidth="1"/>
    <col min="4" max="4" width="11.44140625" style="53" customWidth="1"/>
    <col min="5" max="5" width="19.5546875" style="53" customWidth="1"/>
    <col min="6" max="16384" width="9.109375" style="53"/>
  </cols>
  <sheetData>
    <row r="1" spans="1:13" ht="33" x14ac:dyDescent="0.4">
      <c r="A1" s="1"/>
      <c r="B1" s="1"/>
      <c r="C1" s="2"/>
      <c r="D1" s="2"/>
      <c r="E1" s="58" t="s">
        <v>0</v>
      </c>
      <c r="F1" s="2"/>
      <c r="G1" s="2"/>
      <c r="H1" s="2"/>
      <c r="I1" s="2"/>
      <c r="J1" s="2"/>
      <c r="K1" s="2"/>
      <c r="L1" s="2"/>
      <c r="M1" s="2"/>
    </row>
    <row r="2" spans="1:13" ht="38.25" customHeight="1" x14ac:dyDescent="0.15">
      <c r="A2" s="93"/>
      <c r="B2" s="9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 customHeight="1" x14ac:dyDescent="0.15">
      <c r="A3" s="116" t="s">
        <v>48</v>
      </c>
      <c r="B3" s="117" t="s">
        <v>43</v>
      </c>
      <c r="C3" s="2"/>
      <c r="D3" s="3" t="s">
        <v>2</v>
      </c>
      <c r="E3" s="60">
        <v>43524</v>
      </c>
      <c r="F3" s="2"/>
      <c r="G3" s="2"/>
      <c r="H3" s="2"/>
      <c r="I3" s="2"/>
      <c r="J3" s="2"/>
      <c r="K3" s="2"/>
      <c r="L3" s="2"/>
      <c r="M3" s="2"/>
    </row>
    <row r="4" spans="1:13" ht="21" customHeight="1" x14ac:dyDescent="0.15">
      <c r="A4" s="116"/>
      <c r="B4" s="117"/>
      <c r="C4" s="2"/>
      <c r="D4" s="3" t="s">
        <v>3</v>
      </c>
      <c r="E4" s="5"/>
      <c r="F4" s="2"/>
      <c r="G4" s="2"/>
      <c r="H4" s="2"/>
      <c r="I4" s="2"/>
      <c r="J4" s="2"/>
      <c r="K4" s="2"/>
      <c r="L4" s="2"/>
      <c r="M4" s="2"/>
    </row>
    <row r="5" spans="1:13" ht="19.5" customHeight="1" x14ac:dyDescent="0.15">
      <c r="A5" s="55"/>
      <c r="B5" s="55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3" ht="19.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9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20.25" customHeight="1" x14ac:dyDescent="0.15">
      <c r="A8" s="2" t="s">
        <v>5</v>
      </c>
      <c r="B8" s="2"/>
      <c r="C8" s="2" t="s">
        <v>6</v>
      </c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ht="20.25" customHeight="1" x14ac:dyDescent="0.15">
      <c r="A9" s="2"/>
      <c r="B9" s="2"/>
      <c r="C9" s="35" t="s">
        <v>7</v>
      </c>
      <c r="D9" s="35"/>
      <c r="E9" s="2"/>
      <c r="F9" s="2"/>
      <c r="G9" s="2"/>
      <c r="H9" s="2"/>
      <c r="I9" s="2"/>
      <c r="J9" s="2"/>
      <c r="K9" s="2"/>
      <c r="L9" s="2"/>
      <c r="M9" s="2"/>
    </row>
    <row r="10" spans="1:13" ht="14.25" customHeight="1" x14ac:dyDescent="0.25">
      <c r="A10" s="88" t="s">
        <v>8</v>
      </c>
      <c r="B10" s="57"/>
      <c r="C10" s="15" t="s">
        <v>9</v>
      </c>
      <c r="D10" s="6"/>
      <c r="E10" s="7"/>
      <c r="F10" s="2"/>
      <c r="G10" s="2"/>
      <c r="H10" s="2"/>
      <c r="I10" s="2"/>
      <c r="J10" s="2"/>
      <c r="K10" s="2"/>
      <c r="L10" s="2"/>
      <c r="M10" s="2"/>
    </row>
    <row r="11" spans="1:13" ht="14.25" customHeight="1" x14ac:dyDescent="0.25">
      <c r="A11" s="88"/>
      <c r="B11" s="57"/>
      <c r="C11" s="81" t="s">
        <v>10</v>
      </c>
      <c r="D11" s="81"/>
      <c r="E11" s="81"/>
      <c r="F11" s="2"/>
      <c r="G11" s="2"/>
      <c r="H11" s="2"/>
      <c r="I11" s="2"/>
      <c r="J11" s="2"/>
      <c r="K11" s="2"/>
      <c r="L11" s="2"/>
      <c r="M11" s="2"/>
    </row>
    <row r="12" spans="1:13" ht="14.25" customHeight="1" x14ac:dyDescent="0.25">
      <c r="A12" s="86">
        <f>E27</f>
        <v>269999.78399999999</v>
      </c>
      <c r="B12" s="56"/>
      <c r="C12" s="15" t="s">
        <v>11</v>
      </c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4.25" customHeight="1" x14ac:dyDescent="0.25">
      <c r="A13" s="86"/>
      <c r="B13" s="56"/>
      <c r="C13" s="15" t="s">
        <v>12</v>
      </c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ht="20.25" customHeight="1" x14ac:dyDescent="0.25">
      <c r="A14" s="87"/>
      <c r="B14" s="56"/>
      <c r="C14" s="2"/>
      <c r="D14" s="2"/>
      <c r="E14" s="2"/>
      <c r="F14" s="2"/>
      <c r="G14" s="2"/>
      <c r="H14" s="2"/>
      <c r="I14" s="2"/>
      <c r="J14" s="2"/>
      <c r="K14" s="2"/>
      <c r="L14" s="113"/>
      <c r="M14" s="113"/>
    </row>
    <row r="15" spans="1:13" ht="23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s="54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49</v>
      </c>
      <c r="F16" s="11"/>
      <c r="G16" s="11"/>
      <c r="H16" s="11"/>
      <c r="I16" s="11"/>
      <c r="J16" s="11"/>
      <c r="K16" s="11"/>
      <c r="L16" s="11"/>
      <c r="M16" s="11"/>
    </row>
    <row r="17" spans="1:13" s="54" customFormat="1" ht="20.25" customHeight="1" x14ac:dyDescent="0.25">
      <c r="A17" s="109" t="s">
        <v>50</v>
      </c>
      <c r="B17" s="110"/>
      <c r="C17" s="23"/>
      <c r="D17" s="16"/>
      <c r="E17" s="37"/>
      <c r="F17" s="11"/>
      <c r="G17" s="11"/>
      <c r="H17" s="11"/>
      <c r="I17" s="11"/>
      <c r="J17" s="11"/>
      <c r="K17" s="11"/>
      <c r="L17" s="11"/>
      <c r="M17" s="11"/>
    </row>
    <row r="18" spans="1:13" s="54" customFormat="1" ht="20.25" customHeight="1" x14ac:dyDescent="0.25">
      <c r="A18" s="111" t="s">
        <v>51</v>
      </c>
      <c r="B18" s="112"/>
      <c r="C18" s="24">
        <v>1</v>
      </c>
      <c r="D18" s="17">
        <v>86956.800000000003</v>
      </c>
      <c r="E18" s="20">
        <f>D18*1.08</f>
        <v>93913.344000000012</v>
      </c>
      <c r="F18" s="11"/>
      <c r="G18" s="11"/>
      <c r="H18" s="11"/>
      <c r="I18" s="11"/>
      <c r="J18" s="11"/>
      <c r="K18" s="11"/>
      <c r="L18" s="11"/>
      <c r="M18" s="11"/>
    </row>
    <row r="19" spans="1:13" s="54" customFormat="1" ht="20.25" customHeight="1" x14ac:dyDescent="0.25">
      <c r="A19" s="111" t="s">
        <v>52</v>
      </c>
      <c r="B19" s="112"/>
      <c r="C19" s="24">
        <v>1</v>
      </c>
      <c r="D19" s="17">
        <v>54348</v>
      </c>
      <c r="E19" s="20">
        <f t="shared" ref="E19:E21" si="0">D19*1.08</f>
        <v>58695.840000000004</v>
      </c>
      <c r="F19" s="11"/>
      <c r="G19" s="11"/>
      <c r="H19" s="11"/>
      <c r="I19" s="11"/>
      <c r="J19" s="11"/>
      <c r="K19" s="11"/>
      <c r="L19" s="11"/>
      <c r="M19" s="11"/>
    </row>
    <row r="20" spans="1:13" s="54" customFormat="1" ht="20.25" customHeight="1" x14ac:dyDescent="0.25">
      <c r="A20" s="111" t="s">
        <v>53</v>
      </c>
      <c r="B20" s="112"/>
      <c r="C20" s="24">
        <v>1</v>
      </c>
      <c r="D20" s="17">
        <v>54348</v>
      </c>
      <c r="E20" s="20">
        <f t="shared" si="0"/>
        <v>58695.840000000004</v>
      </c>
      <c r="F20" s="11"/>
      <c r="G20" s="11"/>
      <c r="H20" s="11"/>
      <c r="I20" s="11"/>
      <c r="J20" s="11"/>
      <c r="K20" s="11"/>
      <c r="L20" s="11"/>
      <c r="M20" s="11"/>
    </row>
    <row r="21" spans="1:13" s="54" customFormat="1" ht="20.25" customHeight="1" x14ac:dyDescent="0.25">
      <c r="A21" s="114" t="s">
        <v>54</v>
      </c>
      <c r="B21" s="115"/>
      <c r="C21" s="24">
        <v>1</v>
      </c>
      <c r="D21" s="17">
        <v>54347</v>
      </c>
      <c r="E21" s="20">
        <f t="shared" si="0"/>
        <v>58694.76</v>
      </c>
      <c r="F21" s="11"/>
      <c r="G21" s="11"/>
      <c r="H21" s="11"/>
      <c r="I21" s="11"/>
      <c r="J21" s="11"/>
      <c r="K21" s="11"/>
      <c r="L21" s="11"/>
      <c r="M21" s="11"/>
    </row>
    <row r="22" spans="1:13" s="54" customFormat="1" ht="20.25" customHeight="1" x14ac:dyDescent="0.25">
      <c r="A22" s="82"/>
      <c r="B22" s="83"/>
      <c r="C22" s="24"/>
      <c r="D22" s="17"/>
      <c r="E22" s="20"/>
      <c r="F22" s="11"/>
      <c r="G22" s="11"/>
      <c r="H22" s="11"/>
      <c r="I22" s="11"/>
      <c r="J22" s="11"/>
      <c r="K22" s="11"/>
      <c r="L22" s="11"/>
      <c r="M22" s="11"/>
    </row>
    <row r="23" spans="1:13" s="54" customFormat="1" ht="20.25" customHeight="1" x14ac:dyDescent="0.25">
      <c r="A23" s="84"/>
      <c r="B23" s="85"/>
      <c r="C23" s="25"/>
      <c r="D23" s="18"/>
      <c r="E23" s="21"/>
      <c r="F23" s="11"/>
      <c r="G23" s="11"/>
      <c r="H23" s="11"/>
      <c r="I23" s="11"/>
      <c r="J23" s="11"/>
      <c r="K23" s="11"/>
      <c r="L23" s="11"/>
      <c r="M23" s="11"/>
    </row>
    <row r="24" spans="1:13" s="54" customFormat="1" ht="20.25" hidden="1" customHeight="1" x14ac:dyDescent="0.25">
      <c r="A24" s="59"/>
      <c r="B24" s="59"/>
      <c r="C24" s="11"/>
      <c r="D24" s="12" t="s">
        <v>18</v>
      </c>
      <c r="E24" s="22">
        <f>SUM(E17:E23)</f>
        <v>269999.78399999999</v>
      </c>
      <c r="F24" s="11"/>
      <c r="G24" s="11"/>
      <c r="H24" s="11"/>
      <c r="I24" s="11"/>
      <c r="J24" s="11"/>
      <c r="K24" s="11"/>
      <c r="L24" s="11"/>
      <c r="M24" s="11"/>
    </row>
    <row r="25" spans="1:13" s="54" customFormat="1" ht="20.25" hidden="1" customHeight="1" x14ac:dyDescent="0.25">
      <c r="A25" s="59"/>
      <c r="B25" s="59"/>
      <c r="C25" s="11"/>
      <c r="D25" s="12" t="s">
        <v>19</v>
      </c>
      <c r="E25" s="13"/>
      <c r="F25" s="11"/>
      <c r="G25" s="11"/>
      <c r="H25" s="11"/>
      <c r="I25" s="11"/>
      <c r="J25" s="11"/>
      <c r="K25" s="11"/>
      <c r="L25" s="11"/>
      <c r="M25" s="11"/>
    </row>
    <row r="26" spans="1:13" s="54" customFormat="1" ht="20.25" hidden="1" customHeight="1" x14ac:dyDescent="0.25">
      <c r="A26" s="59"/>
      <c r="B26" s="59"/>
      <c r="C26" s="11"/>
      <c r="D26" s="12" t="s">
        <v>20</v>
      </c>
      <c r="E26" s="22"/>
      <c r="F26" s="11"/>
      <c r="G26" s="11"/>
      <c r="H26" s="11"/>
      <c r="I26" s="11"/>
      <c r="J26" s="11"/>
      <c r="K26" s="11"/>
      <c r="L26" s="11"/>
      <c r="M26" s="11"/>
    </row>
    <row r="27" spans="1:13" s="54" customFormat="1" ht="20.25" customHeight="1" x14ac:dyDescent="0.25">
      <c r="A27" s="11"/>
      <c r="B27" s="11"/>
      <c r="C27" s="11"/>
      <c r="D27" s="14" t="s">
        <v>21</v>
      </c>
      <c r="E27" s="36">
        <f>E24+E26</f>
        <v>269999.78399999999</v>
      </c>
      <c r="F27" s="11"/>
      <c r="G27" s="11"/>
      <c r="H27" s="11"/>
      <c r="I27" s="11"/>
      <c r="J27" s="11"/>
      <c r="K27" s="11"/>
      <c r="L27" s="11"/>
      <c r="M27" s="11"/>
    </row>
    <row r="33" spans="1:5" x14ac:dyDescent="0.15">
      <c r="A33" s="38"/>
      <c r="B33" s="39"/>
      <c r="C33" s="40"/>
      <c r="D33" s="40"/>
      <c r="E33" s="41"/>
    </row>
    <row r="34" spans="1:5" x14ac:dyDescent="0.15">
      <c r="A34" s="42" t="s">
        <v>22</v>
      </c>
      <c r="B34" s="2"/>
      <c r="C34" s="2"/>
      <c r="D34" s="2"/>
      <c r="E34" s="43"/>
    </row>
    <row r="35" spans="1:5" x14ac:dyDescent="0.15">
      <c r="A35" s="42"/>
      <c r="B35" s="2"/>
      <c r="C35" s="2"/>
      <c r="D35" s="2"/>
      <c r="E35" s="43"/>
    </row>
    <row r="36" spans="1:5" ht="21" customHeight="1" x14ac:dyDescent="0.15">
      <c r="A36" s="42" t="s">
        <v>40</v>
      </c>
      <c r="B36" s="2"/>
      <c r="C36" s="2"/>
      <c r="D36" s="2"/>
      <c r="E36" s="43"/>
    </row>
    <row r="37" spans="1:5" ht="21" customHeight="1" x14ac:dyDescent="0.15">
      <c r="A37" s="42" t="s">
        <v>24</v>
      </c>
      <c r="B37" s="2"/>
      <c r="C37" s="2"/>
      <c r="D37" s="2"/>
      <c r="E37" s="43"/>
    </row>
    <row r="38" spans="1:5" ht="21" customHeight="1" x14ac:dyDescent="0.15">
      <c r="A38" s="42" t="s">
        <v>25</v>
      </c>
      <c r="B38" s="2"/>
      <c r="C38" s="2"/>
      <c r="D38" s="2"/>
      <c r="E38" s="43"/>
    </row>
    <row r="39" spans="1:5" x14ac:dyDescent="0.15">
      <c r="A39" s="44"/>
      <c r="B39" s="45"/>
      <c r="C39" s="45"/>
      <c r="D39" s="45"/>
      <c r="E39" s="46"/>
    </row>
  </sheetData>
  <mergeCells count="15">
    <mergeCell ref="A2:B2"/>
    <mergeCell ref="A3:A4"/>
    <mergeCell ref="B3:B4"/>
    <mergeCell ref="A10:A11"/>
    <mergeCell ref="C11:E11"/>
    <mergeCell ref="A22:B22"/>
    <mergeCell ref="A23:B23"/>
    <mergeCell ref="L14:M14"/>
    <mergeCell ref="A16:B16"/>
    <mergeCell ref="A17:B17"/>
    <mergeCell ref="A18:B18"/>
    <mergeCell ref="A19:B19"/>
    <mergeCell ref="A20:B20"/>
    <mergeCell ref="A21:B2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26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">
        <v>7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108000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27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81000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75000</v>
      </c>
      <c r="E17" s="19">
        <f>C17*D17</f>
        <v>75000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75000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6000</v>
      </c>
    </row>
    <row r="27" spans="1:5" s="11" customFormat="1" ht="20.25" customHeight="1" x14ac:dyDescent="0.25">
      <c r="D27" s="14" t="s">
        <v>21</v>
      </c>
      <c r="E27" s="36">
        <f>E24+E26</f>
        <v>81000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28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108000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29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54000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50000</v>
      </c>
      <c r="E17" s="19">
        <f>C17*D17</f>
        <v>50000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50000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4000</v>
      </c>
    </row>
    <row r="27" spans="1:5" s="11" customFormat="1" ht="20.25" customHeight="1" x14ac:dyDescent="0.25">
      <c r="D27" s="14" t="s">
        <v>21</v>
      </c>
      <c r="E27" s="36">
        <f>E24+E26</f>
        <v>54000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5"/>
    <pageSetUpPr fitToPage="1"/>
  </sheetPr>
  <dimension ref="A1:G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7" ht="33" x14ac:dyDescent="0.4">
      <c r="A1" s="1"/>
      <c r="B1" s="1"/>
      <c r="E1" s="58" t="s">
        <v>0</v>
      </c>
    </row>
    <row r="2" spans="1:7" ht="38.25" customHeight="1" x14ac:dyDescent="0.15">
      <c r="A2" s="93"/>
      <c r="B2" s="93"/>
    </row>
    <row r="3" spans="1:7" ht="12.75" customHeight="1" x14ac:dyDescent="0.15">
      <c r="A3" s="94" t="s">
        <v>30</v>
      </c>
      <c r="B3" s="94"/>
      <c r="D3" s="3" t="s">
        <v>2</v>
      </c>
      <c r="E3" s="4">
        <f ca="1">TODAY()</f>
        <v>44417</v>
      </c>
    </row>
    <row r="4" spans="1:7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7" ht="19.5" customHeight="1" x14ac:dyDescent="0.15">
      <c r="A5" s="55"/>
      <c r="B5" s="55"/>
    </row>
    <row r="6" spans="1:7" ht="19.5" customHeight="1" x14ac:dyDescent="0.15"/>
    <row r="7" spans="1:7" ht="19.5" customHeight="1" x14ac:dyDescent="0.15"/>
    <row r="8" spans="1:7" ht="20.25" customHeight="1" x14ac:dyDescent="0.15">
      <c r="A8" s="2" t="s">
        <v>5</v>
      </c>
      <c r="C8" s="2" t="s">
        <v>6</v>
      </c>
    </row>
    <row r="9" spans="1:7" ht="20.25" customHeight="1" x14ac:dyDescent="0.15">
      <c r="C9" s="35" t="str">
        <f>'オプラス（月初）'!C9</f>
        <v>代表取締役　　前田　節</v>
      </c>
    </row>
    <row r="10" spans="1:7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7" ht="14.25" customHeight="1" x14ac:dyDescent="0.25">
      <c r="A11" s="88"/>
      <c r="B11" s="57"/>
      <c r="C11" s="81" t="s">
        <v>10</v>
      </c>
      <c r="D11" s="81"/>
      <c r="E11" s="81"/>
    </row>
    <row r="12" spans="1:7" ht="14.25" customHeight="1" x14ac:dyDescent="0.25">
      <c r="A12" s="86">
        <f>E27</f>
        <v>194400</v>
      </c>
      <c r="B12" s="56"/>
      <c r="C12" s="15" t="s">
        <v>11</v>
      </c>
    </row>
    <row r="13" spans="1:7" ht="14.25" customHeight="1" x14ac:dyDescent="0.25">
      <c r="A13" s="86"/>
      <c r="B13" s="56"/>
      <c r="C13" s="15" t="s">
        <v>12</v>
      </c>
    </row>
    <row r="14" spans="1:7" ht="20.25" customHeight="1" x14ac:dyDescent="0.25">
      <c r="A14" s="87"/>
      <c r="B14" s="56"/>
    </row>
    <row r="15" spans="1:7" ht="23.25" customHeight="1" x14ac:dyDescent="0.15">
      <c r="G15" s="52" t="s">
        <v>31</v>
      </c>
    </row>
    <row r="16" spans="1:7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180000</v>
      </c>
      <c r="E17" s="19">
        <f>C17*D17</f>
        <v>180000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180000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14400</v>
      </c>
    </row>
    <row r="27" spans="1:5" s="11" customFormat="1" ht="20.25" customHeight="1" x14ac:dyDescent="0.25">
      <c r="D27" s="14" t="s">
        <v>21</v>
      </c>
      <c r="E27" s="36">
        <f>E24+E26</f>
        <v>194400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5"/>
    <pageSetUpPr fitToPage="1"/>
  </sheetPr>
  <dimension ref="A1:E36"/>
  <sheetViews>
    <sheetView showGridLines="0" topLeftCell="A4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32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54000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50000</v>
      </c>
      <c r="E17" s="19">
        <f>C17*D17</f>
        <v>50000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50000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4000</v>
      </c>
    </row>
    <row r="27" spans="1:5" s="11" customFormat="1" ht="20.25" customHeight="1" x14ac:dyDescent="0.25">
      <c r="D27" s="14" t="s">
        <v>21</v>
      </c>
      <c r="E27" s="36">
        <f>E24+E26</f>
        <v>54000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16:B16"/>
    <mergeCell ref="A2:B2"/>
    <mergeCell ref="A3:B4"/>
    <mergeCell ref="A10:A11"/>
    <mergeCell ref="C11:E11"/>
    <mergeCell ref="A12:A14"/>
    <mergeCell ref="A23:B23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33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108000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100000</v>
      </c>
      <c r="E17" s="19">
        <f>C17*D17</f>
        <v>100000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100000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8000</v>
      </c>
    </row>
    <row r="27" spans="1:5" s="11" customFormat="1" ht="20.25" customHeight="1" x14ac:dyDescent="0.25">
      <c r="D27" s="14" t="s">
        <v>21</v>
      </c>
      <c r="E27" s="36">
        <f>E24+E26</f>
        <v>108000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A23:B23"/>
    <mergeCell ref="A17:B17"/>
    <mergeCell ref="A18:B18"/>
    <mergeCell ref="A19:B19"/>
    <mergeCell ref="A20:B20"/>
    <mergeCell ref="A21:B21"/>
    <mergeCell ref="A22:B22"/>
    <mergeCell ref="A16:B16"/>
    <mergeCell ref="A2:B2"/>
    <mergeCell ref="A3:B4"/>
    <mergeCell ref="A10:A11"/>
    <mergeCell ref="C11:E11"/>
    <mergeCell ref="A12:A14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5"/>
    <pageSetUpPr fitToPage="1"/>
  </sheetPr>
  <dimension ref="A1:E36"/>
  <sheetViews>
    <sheetView showGridLines="0" zoomScaleNormal="100" workbookViewId="0">
      <selection activeCell="E5" sqref="E5"/>
    </sheetView>
  </sheetViews>
  <sheetFormatPr defaultColWidth="9.109375" defaultRowHeight="12" x14ac:dyDescent="0.15"/>
  <cols>
    <col min="1" max="1" width="33.109375" style="2" customWidth="1"/>
    <col min="2" max="2" width="14.88671875" style="2" customWidth="1"/>
    <col min="3" max="3" width="9.44140625" style="2" customWidth="1"/>
    <col min="4" max="4" width="11.44140625" style="2" customWidth="1"/>
    <col min="5" max="5" width="19.5546875" style="2" customWidth="1"/>
    <col min="6" max="16384" width="9.109375" style="2"/>
  </cols>
  <sheetData>
    <row r="1" spans="1:5" ht="33" x14ac:dyDescent="0.4">
      <c r="A1" s="1"/>
      <c r="B1" s="1"/>
      <c r="E1" s="58" t="s">
        <v>0</v>
      </c>
    </row>
    <row r="2" spans="1:5" ht="38.25" customHeight="1" x14ac:dyDescent="0.15">
      <c r="A2" s="93"/>
      <c r="B2" s="93"/>
    </row>
    <row r="3" spans="1:5" ht="12.75" customHeight="1" x14ac:dyDescent="0.15">
      <c r="A3" s="94" t="s">
        <v>34</v>
      </c>
      <c r="B3" s="94"/>
      <c r="D3" s="3" t="s">
        <v>2</v>
      </c>
      <c r="E3" s="4">
        <f ca="1">TODAY()</f>
        <v>44417</v>
      </c>
    </row>
    <row r="4" spans="1:5" ht="21" customHeight="1" x14ac:dyDescent="0.15">
      <c r="A4" s="94"/>
      <c r="B4" s="94"/>
      <c r="D4" s="3" t="s">
        <v>3</v>
      </c>
      <c r="E4" s="5" t="str">
        <f>'オプラス（月初）'!E4</f>
        <v>2016年5月分</v>
      </c>
    </row>
    <row r="5" spans="1:5" ht="19.5" customHeight="1" x14ac:dyDescent="0.15">
      <c r="A5" s="55"/>
      <c r="B5" s="55"/>
    </row>
    <row r="6" spans="1:5" ht="19.5" customHeight="1" x14ac:dyDescent="0.15"/>
    <row r="7" spans="1:5" ht="19.5" customHeight="1" x14ac:dyDescent="0.15"/>
    <row r="8" spans="1:5" ht="20.25" customHeight="1" x14ac:dyDescent="0.15">
      <c r="A8" s="2" t="s">
        <v>5</v>
      </c>
      <c r="C8" s="2" t="s">
        <v>6</v>
      </c>
    </row>
    <row r="9" spans="1:5" ht="20.25" customHeight="1" x14ac:dyDescent="0.15">
      <c r="C9" s="35" t="str">
        <f>'オプラス（月初）'!C9</f>
        <v>代表取締役　　前田　節</v>
      </c>
    </row>
    <row r="10" spans="1:5" ht="14.25" customHeight="1" x14ac:dyDescent="0.25">
      <c r="A10" s="88" t="s">
        <v>8</v>
      </c>
      <c r="B10" s="57"/>
      <c r="C10" s="15" t="s">
        <v>9</v>
      </c>
      <c r="D10" s="6"/>
      <c r="E10" s="7"/>
    </row>
    <row r="11" spans="1:5" ht="14.25" customHeight="1" x14ac:dyDescent="0.25">
      <c r="A11" s="88"/>
      <c r="B11" s="57"/>
      <c r="C11" s="81" t="s">
        <v>10</v>
      </c>
      <c r="D11" s="81"/>
      <c r="E11" s="81"/>
    </row>
    <row r="12" spans="1:5" ht="14.25" customHeight="1" x14ac:dyDescent="0.25">
      <c r="A12" s="86">
        <f>E27</f>
        <v>54000</v>
      </c>
      <c r="B12" s="56"/>
      <c r="C12" s="15" t="s">
        <v>11</v>
      </c>
    </row>
    <row r="13" spans="1:5" ht="14.25" customHeight="1" x14ac:dyDescent="0.25">
      <c r="A13" s="86"/>
      <c r="B13" s="56"/>
      <c r="C13" s="15" t="s">
        <v>12</v>
      </c>
    </row>
    <row r="14" spans="1:5" ht="20.25" customHeight="1" x14ac:dyDescent="0.25">
      <c r="A14" s="87"/>
      <c r="B14" s="56"/>
    </row>
    <row r="15" spans="1:5" ht="23.25" customHeight="1" x14ac:dyDescent="0.15"/>
    <row r="16" spans="1:5" s="11" customFormat="1" ht="20.25" customHeight="1" x14ac:dyDescent="0.25">
      <c r="A16" s="89" t="s">
        <v>13</v>
      </c>
      <c r="B16" s="90"/>
      <c r="C16" s="8" t="s">
        <v>14</v>
      </c>
      <c r="D16" s="9" t="s">
        <v>15</v>
      </c>
      <c r="E16" s="10" t="s">
        <v>16</v>
      </c>
    </row>
    <row r="17" spans="1:5" s="11" customFormat="1" ht="20.25" customHeight="1" x14ac:dyDescent="0.25">
      <c r="A17" s="91" t="s">
        <v>17</v>
      </c>
      <c r="B17" s="92"/>
      <c r="C17" s="23">
        <v>1</v>
      </c>
      <c r="D17" s="16">
        <v>50000</v>
      </c>
      <c r="E17" s="19">
        <f>C17*D17</f>
        <v>50000</v>
      </c>
    </row>
    <row r="18" spans="1:5" s="11" customFormat="1" ht="20.25" customHeight="1" x14ac:dyDescent="0.25">
      <c r="A18" s="82"/>
      <c r="B18" s="83"/>
      <c r="C18" s="24"/>
      <c r="D18" s="17"/>
      <c r="E18" s="20"/>
    </row>
    <row r="19" spans="1:5" s="11" customFormat="1" ht="20.25" customHeight="1" x14ac:dyDescent="0.25">
      <c r="A19" s="82"/>
      <c r="B19" s="83"/>
      <c r="C19" s="24"/>
      <c r="D19" s="17"/>
      <c r="E19" s="20"/>
    </row>
    <row r="20" spans="1:5" s="11" customFormat="1" ht="20.25" customHeight="1" x14ac:dyDescent="0.25">
      <c r="A20" s="82"/>
      <c r="B20" s="83"/>
      <c r="C20" s="24"/>
      <c r="D20" s="17"/>
      <c r="E20" s="20"/>
    </row>
    <row r="21" spans="1:5" s="11" customFormat="1" ht="20.25" customHeight="1" x14ac:dyDescent="0.25">
      <c r="A21" s="82"/>
      <c r="B21" s="83"/>
      <c r="C21" s="24"/>
      <c r="D21" s="17"/>
      <c r="E21" s="20"/>
    </row>
    <row r="22" spans="1:5" s="11" customFormat="1" ht="20.25" customHeight="1" x14ac:dyDescent="0.25">
      <c r="A22" s="82"/>
      <c r="B22" s="83"/>
      <c r="C22" s="24"/>
      <c r="D22" s="17"/>
      <c r="E22" s="20"/>
    </row>
    <row r="23" spans="1:5" s="11" customFormat="1" ht="20.25" customHeight="1" x14ac:dyDescent="0.25">
      <c r="A23" s="84"/>
      <c r="B23" s="85"/>
      <c r="C23" s="25"/>
      <c r="D23" s="18"/>
      <c r="E23" s="21"/>
    </row>
    <row r="24" spans="1:5" s="11" customFormat="1" ht="20.25" customHeight="1" x14ac:dyDescent="0.25">
      <c r="A24" s="59"/>
      <c r="B24" s="59"/>
      <c r="D24" s="12" t="s">
        <v>18</v>
      </c>
      <c r="E24" s="22">
        <f>SUM(E17:E23)</f>
        <v>50000</v>
      </c>
    </row>
    <row r="25" spans="1:5" s="11" customFormat="1" ht="20.25" customHeight="1" x14ac:dyDescent="0.25">
      <c r="A25" s="59"/>
      <c r="B25" s="59"/>
      <c r="D25" s="12" t="s">
        <v>19</v>
      </c>
      <c r="E25" s="13">
        <v>0.08</v>
      </c>
    </row>
    <row r="26" spans="1:5" s="11" customFormat="1" ht="20.25" customHeight="1" x14ac:dyDescent="0.25">
      <c r="A26" s="59"/>
      <c r="B26" s="59"/>
      <c r="D26" s="12" t="s">
        <v>20</v>
      </c>
      <c r="E26" s="22">
        <f>E24*E25</f>
        <v>4000</v>
      </c>
    </row>
    <row r="27" spans="1:5" s="11" customFormat="1" ht="20.25" customHeight="1" x14ac:dyDescent="0.25">
      <c r="D27" s="14" t="s">
        <v>21</v>
      </c>
      <c r="E27" s="36">
        <f>E24+E26</f>
        <v>54000</v>
      </c>
    </row>
    <row r="30" spans="1:5" x14ac:dyDescent="0.15">
      <c r="A30" s="26"/>
      <c r="B30" s="27"/>
      <c r="C30" s="29"/>
    </row>
    <row r="31" spans="1:5" x14ac:dyDescent="0.15">
      <c r="A31" s="30" t="s">
        <v>22</v>
      </c>
      <c r="C31" s="31"/>
    </row>
    <row r="32" spans="1:5" ht="8.25" customHeight="1" x14ac:dyDescent="0.15">
      <c r="A32" s="30"/>
      <c r="C32" s="31"/>
    </row>
    <row r="33" spans="1:3" x14ac:dyDescent="0.15">
      <c r="A33" s="30" t="s">
        <v>23</v>
      </c>
      <c r="C33" s="31"/>
    </row>
    <row r="34" spans="1:3" x14ac:dyDescent="0.15">
      <c r="A34" s="30" t="s">
        <v>24</v>
      </c>
      <c r="C34" s="31"/>
    </row>
    <row r="35" spans="1:3" x14ac:dyDescent="0.15">
      <c r="A35" s="30" t="s">
        <v>25</v>
      </c>
      <c r="C35" s="31"/>
    </row>
    <row r="36" spans="1:3" x14ac:dyDescent="0.15">
      <c r="A36" s="32"/>
      <c r="B36" s="33"/>
      <c r="C36" s="34"/>
    </row>
  </sheetData>
  <mergeCells count="13">
    <mergeCell ref="C11:E11"/>
    <mergeCell ref="A23:B23"/>
    <mergeCell ref="A2:B2"/>
    <mergeCell ref="A3:B4"/>
    <mergeCell ref="A10:A11"/>
    <mergeCell ref="A12:A14"/>
    <mergeCell ref="A16:B16"/>
    <mergeCell ref="A17:B17"/>
    <mergeCell ref="A18:B18"/>
    <mergeCell ref="A19:B19"/>
    <mergeCell ref="A20:B20"/>
    <mergeCell ref="A21:B21"/>
    <mergeCell ref="A22:B22"/>
  </mergeCells>
  <phoneticPr fontId="9"/>
  <pageMargins left="1" right="1" top="1" bottom="1" header="0.5" footer="0.5"/>
  <pageSetup paperSize="9" scale="9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オプラス（月初）</vt:lpstr>
      <vt:lpstr>ヤスダエンジ（月初）</vt:lpstr>
      <vt:lpstr>丸善運輸（月初）</vt:lpstr>
      <vt:lpstr>葉乃國（月初）</vt:lpstr>
      <vt:lpstr>浪速金属</vt:lpstr>
      <vt:lpstr>グッドライフ</vt:lpstr>
      <vt:lpstr>和歌山毎日広告社</vt:lpstr>
      <vt:lpstr>新中央</vt:lpstr>
      <vt:lpstr>メタルファンテック（月初）</vt:lpstr>
      <vt:lpstr>ガルシア</vt:lpstr>
      <vt:lpstr>和晃運輸</vt:lpstr>
      <vt:lpstr>関西システムサービス</vt:lpstr>
      <vt:lpstr>いっしょうけんめい</vt:lpstr>
      <vt:lpstr>ミキシング（月初） </vt:lpstr>
      <vt:lpstr>入力項目</vt:lpstr>
      <vt:lpstr>請求書プレビュー（法人）</vt:lpstr>
      <vt:lpstr>ビズストーム研修</vt:lpstr>
      <vt:lpstr>物流システムG</vt:lpstr>
      <vt:lpstr>いっしょうけんめい!Print_Area</vt:lpstr>
      <vt:lpstr>'オプラス（月初）'!Print_Area</vt:lpstr>
      <vt:lpstr>ガルシア!Print_Area</vt:lpstr>
      <vt:lpstr>グッドライフ!Print_Area</vt:lpstr>
      <vt:lpstr>ビズストーム研修!Print_Area</vt:lpstr>
      <vt:lpstr>'ミキシング（月初） '!Print_Area</vt:lpstr>
      <vt:lpstr>'メタルファンテック（月初）'!Print_Area</vt:lpstr>
      <vt:lpstr>'ヤスダエンジ（月初）'!Print_Area</vt:lpstr>
      <vt:lpstr>関西システムサービス!Print_Area</vt:lpstr>
      <vt:lpstr>'丸善運輸（月初）'!Print_Area</vt:lpstr>
      <vt:lpstr>新中央!Print_Area</vt:lpstr>
      <vt:lpstr>'請求書プレビュー（法人）'!Print_Area</vt:lpstr>
      <vt:lpstr>物流システムG!Print_Area</vt:lpstr>
      <vt:lpstr>'葉乃國（月初）'!Print_Area</vt:lpstr>
      <vt:lpstr>浪速金属!Print_Area</vt:lpstr>
      <vt:lpstr>和歌山毎日広告社!Print_Area</vt:lpstr>
      <vt:lpstr>和晃運輸!Print_Area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光畑裕貴</cp:lastModifiedBy>
  <cp:revision/>
  <cp:lastPrinted>2021-03-12T09:02:08Z</cp:lastPrinted>
  <dcterms:created xsi:type="dcterms:W3CDTF">2000-07-27T22:23:01Z</dcterms:created>
  <dcterms:modified xsi:type="dcterms:W3CDTF">2021-08-09T13:01:09Z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TC062071001041</vt:lpwstr>
  </property>
</Properties>
</file>